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/>
</workbook>
</file>

<file path=xl/sharedStrings.xml><?xml version="1.0" encoding="utf-8"?>
<sst xmlns="http://schemas.openxmlformats.org/spreadsheetml/2006/main" count="520" uniqueCount="153">
  <si>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</si>
  <si>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</si>
  <si>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</si>
  <si>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</si>
  <si>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</si>
  <si>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</si>
  <si>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</si>
  <si>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</si>
  <si>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</si>
  <si>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1 квартал</t>
  </si>
  <si>
    <t>2 квартал</t>
  </si>
  <si>
    <t>3 квартал</t>
  </si>
  <si>
    <t>4 квартал</t>
  </si>
  <si>
    <t>00</t>
  </si>
  <si>
    <t>0000000</t>
  </si>
  <si>
    <t>000</t>
  </si>
  <si>
    <t>611</t>
  </si>
  <si>
    <t>241</t>
  </si>
  <si>
    <t>07</t>
  </si>
  <si>
    <t>211</t>
  </si>
  <si>
    <t>213</t>
  </si>
  <si>
    <t>212</t>
  </si>
  <si>
    <t>226</t>
  </si>
  <si>
    <t>221</t>
  </si>
  <si>
    <t>222</t>
  </si>
  <si>
    <t>223</t>
  </si>
  <si>
    <t>225</t>
  </si>
  <si>
    <t>340</t>
  </si>
  <si>
    <t>612</t>
  </si>
  <si>
    <t>290</t>
  </si>
  <si>
    <t>02</t>
  </si>
  <si>
    <t xml:space="preserve">    ОБРАЗОВАНИЕ ВСЕГО</t>
  </si>
  <si>
    <t>950</t>
  </si>
  <si>
    <t>Школы -детские сады, школы начальные,неполные средние и средние</t>
  </si>
  <si>
    <t>Обеспечение деятельности подведомственных учреждений ( из средств республиканского бюджета)</t>
  </si>
  <si>
    <t>4219901</t>
  </si>
  <si>
    <t>Заработная плата</t>
  </si>
  <si>
    <t>Прочие выплаты</t>
  </si>
  <si>
    <t>Иные выплаты, связанные с оплатой труда</t>
  </si>
  <si>
    <t>м 212.01</t>
  </si>
  <si>
    <t>Начисления на выплаты по оплате труда</t>
  </si>
  <si>
    <t>Оплата хозматериалов и канцелярских принадлежностей</t>
  </si>
  <si>
    <t>м 340.07</t>
  </si>
  <si>
    <t>Обеспечение деятельности подведомственных учреждений ( из средств муниципального района)</t>
  </si>
  <si>
    <t>4219902</t>
  </si>
  <si>
    <t>Услуги связи</t>
  </si>
  <si>
    <t>Иные услуги связи</t>
  </si>
  <si>
    <t>м 221.01</t>
  </si>
  <si>
    <t>Услуги интернет-провайдеров</t>
  </si>
  <si>
    <t>м 221.02</t>
  </si>
  <si>
    <t>Транспортные услуги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</si>
  <si>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</si>
  <si>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</si>
  <si>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</si>
  <si>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</si>
  <si>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</si>
  <si>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Оплата иных коммунальных услуг</t>
  </si>
  <si>
    <t>м 223.01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</si>
  <si>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</si>
  <si>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</si>
  <si>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</si>
  <si>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</si>
  <si>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</si>
  <si>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</si>
  <si>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</si>
  <si>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</si>
  <si>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</si>
  <si>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</si>
  <si>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</si>
  <si>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</si>
  <si>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225.02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</si>
  <si>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</si>
  <si>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</si>
  <si>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</si>
  <si>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</si>
  <si>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</si>
  <si>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</si>
  <si>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</si>
  <si>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</si>
  <si>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</si>
  <si>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</si>
  <si>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</si>
  <si>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</si>
  <si>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</si>
  <si>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</si>
  <si>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</si>
  <si>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</si>
  <si>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</si>
  <si>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обеспечению пожарной безопасности</t>
  </si>
  <si>
    <t>м 226.10</t>
  </si>
  <si>
    <t>Услуги по созданию информационной системы энергосбережения</t>
  </si>
  <si>
    <t>м 226.13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</si>
  <si>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</si>
  <si>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</si>
  <si>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</si>
  <si>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</si>
  <si>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</si>
  <si>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</si>
  <si>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</si>
  <si>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Приобретение мебели</t>
  </si>
  <si>
    <t>м 310.05</t>
  </si>
  <si>
    <t>Приобретение (изготовление) оборудования</t>
  </si>
  <si>
    <t>м 310.06</t>
  </si>
  <si>
    <t>Увеличение стоимости материальных запасов</t>
  </si>
  <si>
    <t>Приобретение медикаментов</t>
  </si>
  <si>
    <t>м 340.02</t>
  </si>
  <si>
    <t>Приобретение продуктов питания</t>
  </si>
  <si>
    <t>м 340.03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</si>
  <si>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</si>
  <si>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</si>
  <si>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</si>
  <si>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</si>
  <si>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</si>
  <si>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</si>
  <si>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Услуги по предоставлению правовых баз</t>
  </si>
  <si>
    <t>м 226.09</t>
  </si>
  <si>
    <t xml:space="preserve"> </t>
  </si>
  <si>
    <t>Услуги по проведению энергоаудита</t>
  </si>
  <si>
    <t>м 226.12</t>
  </si>
  <si>
    <t>Республиканская целевая программа "Школьное питание в РСО -А" на 2011-2015г.</t>
  </si>
  <si>
    <t>5220000</t>
  </si>
  <si>
    <t>Муниципальная целевая программа "Энергосбережение и повышение энергетической эффективности в МО-Пригородный район на 2013-2020годы</t>
  </si>
  <si>
    <t>7950100</t>
  </si>
  <si>
    <t>Муниципальная целевая программа "Профилактика террористических и экстремистких проявлений в Пригородном районе 2013-2015 гг.</t>
  </si>
  <si>
    <t>7950200</t>
  </si>
  <si>
    <t>Муниципальная целеевая программа"Одаренные дети в МО-Пригородный район" на 2013-2015 годы</t>
  </si>
  <si>
    <t>7950800</t>
  </si>
  <si>
    <t>Муниципальная целевая программа"Допрызывная подготовка учащихся школ Пригородного района к военной службе" на 2013-2015 годы</t>
  </si>
  <si>
    <t>7950900</t>
  </si>
  <si>
    <t>Муниципальная целевая программа"Доступная среда в муниципальном оразовании - Пригордный район на 2013-2015г."</t>
  </si>
  <si>
    <t>7951100</t>
  </si>
  <si>
    <t>Муниципальная целевая программа "Школьное питание на 2013-2015 годы"</t>
  </si>
  <si>
    <t>7951500</t>
  </si>
  <si>
    <t>Муниципальная целевая программа"Патриотическое воспитание подрастающего поколения вв МО -Пригородный район на 2013-2015 годы"</t>
  </si>
  <si>
    <t>7951600</t>
  </si>
  <si>
    <t>Муниципальная целевая программа "Оснащение общеобразовательных учреждений" на 2013 год.</t>
  </si>
  <si>
    <t>7951700</t>
  </si>
  <si>
    <t>Муниципальная целевая программа "Оснащение спортивных площадок общеобразовательных учреждений" на 2013 год.</t>
  </si>
  <si>
    <t>7951900</t>
  </si>
  <si>
    <t>Мероприятия в области социальной политики</t>
  </si>
  <si>
    <t>10</t>
  </si>
  <si>
    <t>03</t>
  </si>
  <si>
    <t>5140100</t>
  </si>
  <si>
    <t>4210000</t>
  </si>
  <si>
    <t>Общее образование</t>
  </si>
  <si>
    <t>Директор</t>
  </si>
  <si>
    <t>Бухгалтер</t>
  </si>
  <si>
    <t xml:space="preserve"> Роспись к плану финансово-хозяйственной деятельности по МБОУ  на 2013-2015г.</t>
  </si>
  <si>
    <t>Сумма на 2015 год</t>
  </si>
  <si>
    <t>Сумма на 2014год</t>
  </si>
  <si>
    <t>Сумма на   2013 год</t>
  </si>
  <si>
    <t>(тыс.руб.)</t>
  </si>
  <si>
    <t>МБОУ СОШ №2 с.Тарское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</si>
</sst>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0_ ;\-#,##0.00\ "/>
    <numFmt numFmtId="170" formatCode="_-* #,##0.0_р_._-;\-* #,##0.0_р_._-;_-* \-?_р_._-;_-@_-"/>
    <numFmt numFmtId="171" formatCode="0.0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6" fillId="36" borderId="10" xfId="0" applyNumberFormat="1" applyFont="1" applyFill="1" applyBorder="1" applyAlignment="1">
      <alignment horizontal="left"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8" fontId="2" fillId="34" borderId="10" xfId="0" applyNumberFormat="1" applyFont="1" applyFill="1" applyBorder="1" applyAlignment="1">
      <alignment horizontal="right" vertical="top" shrinkToFit="1"/>
    </xf>
    <xf numFmtId="169" fontId="2" fillId="34" borderId="10" xfId="0" applyNumberFormat="1" applyFont="1" applyFill="1" applyBorder="1" applyAlignment="1">
      <alignment horizontal="right" vertical="top" shrinkToFit="1"/>
    </xf>
    <xf numFmtId="169" fontId="2" fillId="34" borderId="10" xfId="0" applyNumberFormat="1" applyFont="1" applyFill="1" applyBorder="1" applyAlignment="1">
      <alignment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3" fontId="2" fillId="34" borderId="10" xfId="0" applyNumberFormat="1" applyFont="1" applyFill="1" applyBorder="1" applyAlignment="1">
      <alignment horizontal="right" vertical="top" shrinkToFit="1"/>
    </xf>
    <xf numFmtId="0" fontId="0" fillId="33" borderId="0" xfId="0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left" wrapText="1"/>
    </xf>
    <xf numFmtId="49" fontId="0" fillId="37" borderId="13" xfId="0" applyNumberFormat="1" applyFont="1" applyFill="1" applyBorder="1" applyAlignment="1">
      <alignment horizontal="center" vertical="top" shrinkToFit="1"/>
    </xf>
    <xf numFmtId="49" fontId="4" fillId="0" borderId="13" xfId="0" applyNumberFormat="1" applyFont="1" applyFill="1" applyBorder="1" applyAlignment="1">
      <alignment horizontal="right"/>
    </xf>
    <xf numFmtId="170" fontId="2" fillId="38" borderId="13" xfId="0" applyNumberFormat="1" applyFont="1" applyFill="1" applyBorder="1" applyAlignment="1">
      <alignment horizontal="right" vertical="top" shrinkToFit="1"/>
    </xf>
    <xf numFmtId="170" fontId="2" fillId="38" borderId="13" xfId="0" applyNumberFormat="1" applyFont="1" applyFill="1" applyBorder="1" applyAlignment="1" applyProtection="1">
      <alignment horizontal="right" vertical="top" shrinkToFit="1"/>
      <protection/>
    </xf>
    <xf numFmtId="49" fontId="0" fillId="37" borderId="13" xfId="0" applyNumberFormat="1" applyFill="1" applyBorder="1" applyAlignment="1">
      <alignment horizontal="center" vertical="top" shrinkToFit="1"/>
    </xf>
    <xf numFmtId="49" fontId="0" fillId="33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2" fillId="37" borderId="13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wrapText="1"/>
    </xf>
    <xf numFmtId="170" fontId="2" fillId="38" borderId="13" xfId="0" applyNumberFormat="1" applyFont="1" applyFill="1" applyBorder="1" applyAlignment="1">
      <alignment vertical="top" shrinkToFit="1"/>
    </xf>
    <xf numFmtId="170" fontId="2" fillId="38" borderId="13" xfId="0" applyNumberFormat="1" applyFont="1" applyFill="1" applyBorder="1" applyAlignment="1" applyProtection="1">
      <alignment vertical="top" shrinkToFit="1"/>
      <protection/>
    </xf>
    <xf numFmtId="169" fontId="2" fillId="34" borderId="10" xfId="0" applyNumberFormat="1" applyFont="1" applyFill="1" applyBorder="1" applyAlignment="1" applyProtection="1">
      <alignment horizontal="right" vertical="top" shrinkToFit="1"/>
      <protection/>
    </xf>
    <xf numFmtId="4" fontId="2" fillId="34" borderId="10" xfId="0" applyNumberFormat="1" applyFont="1" applyFill="1" applyBorder="1" applyAlignment="1" applyProtection="1">
      <alignment horizontal="right" vertical="top" shrinkToFit="1"/>
      <protection/>
    </xf>
    <xf numFmtId="43" fontId="2" fillId="34" borderId="10" xfId="0" applyNumberFormat="1" applyFont="1" applyFill="1" applyBorder="1" applyAlignment="1" applyProtection="1">
      <alignment horizontal="right" vertical="top" shrinkToFit="1"/>
      <protection/>
    </xf>
    <xf numFmtId="0" fontId="1" fillId="33" borderId="0" xfId="0" applyFont="1" applyFill="1" applyAlignment="1">
      <alignment horizontal="center"/>
    </xf>
    <xf numFmtId="0" fontId="0" fillId="33" borderId="14" xfId="0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showGridLines="0" tabSelected="1" zoomScalePageLayoutView="0" workbookViewId="0" topLeftCell="A1">
      <selection activeCell="A1" sqref="A1:R1"/>
    </sheetView>
  </sheetViews>
  <sheetFormatPr defaultColWidth="9.00390625" defaultRowHeight="12.75" outlineLevelRow="6"/>
  <cols>
    <col min="1" max="1" width="42.00390625" style="0" customWidth="1"/>
    <col min="2" max="2" width="7.75390625" style="0" customWidth="1"/>
    <col min="3" max="3" width="5.625" style="0" customWidth="1"/>
    <col min="4" max="4" width="5.75390625" style="0" customWidth="1"/>
    <col min="5" max="5" width="9.75390625" style="0" customWidth="1"/>
    <col min="6" max="6" width="7.75390625" style="0" customWidth="1"/>
    <col min="7" max="7" width="9.375" style="0" customWidth="1"/>
    <col min="8" max="8" width="9.75390625" style="0" customWidth="1"/>
    <col min="9" max="9" width="0" style="0" hidden="1" customWidth="1"/>
    <col min="10" max="10" width="12.875" style="0" customWidth="1"/>
    <col min="11" max="12" width="11.75390625" style="0" hidden="1" customWidth="1"/>
    <col min="13" max="13" width="0" style="0" hidden="1" customWidth="1"/>
    <col min="14" max="14" width="11.75390625" style="0" hidden="1" customWidth="1"/>
    <col min="15" max="15" width="0" style="0" hidden="1" customWidth="1"/>
    <col min="16" max="16" width="11.75390625" style="0" hidden="1" customWidth="1"/>
    <col min="17" max="17" width="12.75390625" style="0" customWidth="1"/>
    <col min="18" max="18" width="11.375" style="0" customWidth="1"/>
  </cols>
  <sheetData>
    <row r="1" spans="1:18" ht="15.75">
      <c r="A1" s="48" t="s">
        <v>147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49" t="s">
        <v>151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5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150</v>
      </c>
      <c r="K4" s="1" t="s">
        <v>9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149</v>
      </c>
      <c r="R4" s="1" t="s">
        <v>148</v>
      </c>
    </row>
    <row r="5" spans="1:18" ht="12.75">
      <c r="A5" s="2" t="s">
        <v>31</v>
      </c>
      <c r="B5" s="1">
        <v>950</v>
      </c>
      <c r="C5" s="23" t="s">
        <v>18</v>
      </c>
      <c r="D5" s="23" t="s">
        <v>13</v>
      </c>
      <c r="E5" s="1"/>
      <c r="F5" s="1"/>
      <c r="G5" s="1"/>
      <c r="H5" s="1"/>
      <c r="I5" s="1"/>
      <c r="J5" s="41">
        <f>J6+J82</f>
        <v>1720000</v>
      </c>
      <c r="K5" s="41">
        <f aca="true" t="shared" si="0" ref="K5:R5">K6+K82</f>
        <v>1</v>
      </c>
      <c r="L5" s="41">
        <f t="shared" si="0"/>
        <v>1</v>
      </c>
      <c r="M5" s="41">
        <f t="shared" si="0"/>
        <v>1</v>
      </c>
      <c r="N5" s="41">
        <f t="shared" si="0"/>
        <v>1</v>
      </c>
      <c r="O5" s="41">
        <f t="shared" si="0"/>
        <v>1</v>
      </c>
      <c r="P5" s="41">
        <f t="shared" si="0"/>
        <v>1</v>
      </c>
      <c r="Q5" s="41">
        <f t="shared" si="0"/>
        <v>0</v>
      </c>
      <c r="R5" s="41">
        <f t="shared" si="0"/>
        <v>0</v>
      </c>
    </row>
    <row r="6" spans="1:18" ht="12.75">
      <c r="A6" s="2" t="s">
        <v>144</v>
      </c>
      <c r="B6" s="23" t="s">
        <v>32</v>
      </c>
      <c r="C6" s="23" t="s">
        <v>18</v>
      </c>
      <c r="D6" s="23" t="s">
        <v>13</v>
      </c>
      <c r="E6" s="23" t="s">
        <v>14</v>
      </c>
      <c r="F6" s="23" t="s">
        <v>15</v>
      </c>
      <c r="G6" s="23" t="s">
        <v>15</v>
      </c>
      <c r="H6" s="23"/>
      <c r="I6" s="23"/>
      <c r="J6" s="4">
        <f>J7+J54+J56+J62+J65+J66+J70+J72+J74+J76+J79</f>
        <v>1582000</v>
      </c>
      <c r="K6" s="4">
        <f aca="true" t="shared" si="1" ref="K6:R6">K7+K54+K56+K62+K65+K66+K70+K72+K74+K76+K79</f>
        <v>1</v>
      </c>
      <c r="L6" s="4">
        <f t="shared" si="1"/>
        <v>1</v>
      </c>
      <c r="M6" s="4">
        <f t="shared" si="1"/>
        <v>1</v>
      </c>
      <c r="N6" s="4">
        <f t="shared" si="1"/>
        <v>1</v>
      </c>
      <c r="O6" s="4">
        <f t="shared" si="1"/>
        <v>1</v>
      </c>
      <c r="P6" s="4">
        <f t="shared" si="1"/>
        <v>1</v>
      </c>
      <c r="Q6" s="4">
        <f t="shared" si="1"/>
        <v>0</v>
      </c>
      <c r="R6" s="4">
        <f t="shared" si="1"/>
        <v>0</v>
      </c>
    </row>
    <row r="7" spans="1:18" ht="25.5" outlineLevel="3">
      <c r="A7" s="2" t="s">
        <v>33</v>
      </c>
      <c r="B7" s="23" t="s">
        <v>32</v>
      </c>
      <c r="C7" s="23" t="s">
        <v>18</v>
      </c>
      <c r="D7" s="23" t="s">
        <v>30</v>
      </c>
      <c r="E7" s="23" t="s">
        <v>143</v>
      </c>
      <c r="F7" s="23" t="s">
        <v>15</v>
      </c>
      <c r="G7" s="23" t="s">
        <v>15</v>
      </c>
      <c r="H7" s="23"/>
      <c r="I7" s="3"/>
      <c r="J7" s="21">
        <f>J8+J14</f>
        <v>872000</v>
      </c>
      <c r="K7" s="21">
        <f aca="true" t="shared" si="2" ref="K7:R7">K8+K14</f>
        <v>1</v>
      </c>
      <c r="L7" s="21">
        <f t="shared" si="2"/>
        <v>1</v>
      </c>
      <c r="M7" s="21">
        <f t="shared" si="2"/>
        <v>1</v>
      </c>
      <c r="N7" s="21">
        <f t="shared" si="2"/>
        <v>1</v>
      </c>
      <c r="O7" s="21">
        <f t="shared" si="2"/>
        <v>1</v>
      </c>
      <c r="P7" s="21">
        <f t="shared" si="2"/>
        <v>1</v>
      </c>
      <c r="Q7" s="21">
        <f t="shared" si="2"/>
        <v>0</v>
      </c>
      <c r="R7" s="21">
        <f t="shared" si="2"/>
        <v>0</v>
      </c>
    </row>
    <row r="8" spans="1:18" ht="38.25" outlineLevel="3">
      <c r="A8" s="2" t="s">
        <v>34</v>
      </c>
      <c r="B8" s="3" t="s">
        <v>32</v>
      </c>
      <c r="C8" s="3" t="s">
        <v>18</v>
      </c>
      <c r="D8" s="3" t="s">
        <v>30</v>
      </c>
      <c r="E8" s="3" t="s">
        <v>35</v>
      </c>
      <c r="F8" s="3"/>
      <c r="G8" s="3"/>
      <c r="H8" s="3"/>
      <c r="I8" s="3"/>
      <c r="J8" s="21">
        <f>J9+J10+J12+J13</f>
        <v>0</v>
      </c>
      <c r="K8" s="21">
        <f aca="true" t="shared" si="3" ref="K8:R8">K9+K10+K12+K13</f>
        <v>0</v>
      </c>
      <c r="L8" s="21">
        <f t="shared" si="3"/>
        <v>0</v>
      </c>
      <c r="M8" s="21">
        <f t="shared" si="3"/>
        <v>0</v>
      </c>
      <c r="N8" s="21">
        <f t="shared" si="3"/>
        <v>0</v>
      </c>
      <c r="O8" s="21">
        <f t="shared" si="3"/>
        <v>0</v>
      </c>
      <c r="P8" s="21">
        <f t="shared" si="3"/>
        <v>0</v>
      </c>
      <c r="Q8" s="21">
        <f t="shared" si="3"/>
        <v>0</v>
      </c>
      <c r="R8" s="21">
        <f t="shared" si="3"/>
        <v>0</v>
      </c>
    </row>
    <row r="9" spans="1:18" ht="12.75" outlineLevel="4">
      <c r="A9" s="9" t="s">
        <v>36</v>
      </c>
      <c r="B9" s="3" t="s">
        <v>32</v>
      </c>
      <c r="C9" s="3" t="s">
        <v>18</v>
      </c>
      <c r="D9" s="3" t="s">
        <v>30</v>
      </c>
      <c r="E9" s="3" t="s">
        <v>35</v>
      </c>
      <c r="F9" s="3" t="s">
        <v>16</v>
      </c>
      <c r="G9" s="3" t="s">
        <v>17</v>
      </c>
      <c r="H9" s="10" t="s">
        <v>19</v>
      </c>
      <c r="I9" s="3"/>
      <c r="J9" s="21"/>
      <c r="K9" s="21"/>
      <c r="L9" s="21"/>
      <c r="M9" s="21"/>
      <c r="N9" s="21"/>
      <c r="O9" s="21"/>
      <c r="P9" s="21"/>
      <c r="Q9" s="21"/>
      <c r="R9" s="21"/>
    </row>
    <row r="10" spans="1:18" ht="12.75" outlineLevel="5">
      <c r="A10" s="9" t="s">
        <v>37</v>
      </c>
      <c r="B10" s="3" t="s">
        <v>32</v>
      </c>
      <c r="C10" s="3" t="s">
        <v>18</v>
      </c>
      <c r="D10" s="3" t="s">
        <v>30</v>
      </c>
      <c r="E10" s="3" t="s">
        <v>35</v>
      </c>
      <c r="F10" s="3" t="s">
        <v>16</v>
      </c>
      <c r="G10" s="3" t="s">
        <v>17</v>
      </c>
      <c r="H10" s="10" t="s">
        <v>21</v>
      </c>
      <c r="I10" s="3"/>
      <c r="J10" s="21">
        <f>J11</f>
        <v>0</v>
      </c>
      <c r="K10" s="21">
        <f aca="true" t="shared" si="4" ref="K10:R10">K11</f>
        <v>0</v>
      </c>
      <c r="L10" s="21">
        <f t="shared" si="4"/>
        <v>0</v>
      </c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</row>
    <row r="11" spans="1:18" ht="25.5" outlineLevel="6">
      <c r="A11" s="11" t="s">
        <v>38</v>
      </c>
      <c r="B11" s="3" t="s">
        <v>32</v>
      </c>
      <c r="C11" s="3" t="s">
        <v>18</v>
      </c>
      <c r="D11" s="3" t="s">
        <v>30</v>
      </c>
      <c r="E11" s="3" t="s">
        <v>35</v>
      </c>
      <c r="F11" s="3"/>
      <c r="G11" s="3"/>
      <c r="H11" s="10" t="s">
        <v>39</v>
      </c>
      <c r="I11" s="3"/>
      <c r="J11" s="21"/>
      <c r="K11" s="45"/>
      <c r="L11" s="45"/>
      <c r="M11" s="45"/>
      <c r="N11" s="45"/>
      <c r="O11" s="45"/>
      <c r="P11" s="45"/>
      <c r="Q11" s="45"/>
      <c r="R11" s="45"/>
    </row>
    <row r="12" spans="1:18" ht="12.75" outlineLevel="6">
      <c r="A12" s="12" t="s">
        <v>40</v>
      </c>
      <c r="B12" s="3" t="s">
        <v>32</v>
      </c>
      <c r="C12" s="3" t="s">
        <v>18</v>
      </c>
      <c r="D12" s="3" t="s">
        <v>30</v>
      </c>
      <c r="E12" s="3" t="s">
        <v>35</v>
      </c>
      <c r="F12" s="3" t="s">
        <v>16</v>
      </c>
      <c r="G12" s="3" t="s">
        <v>17</v>
      </c>
      <c r="H12" s="10" t="s">
        <v>20</v>
      </c>
      <c r="I12" s="3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5.5" outlineLevel="4">
      <c r="A13" s="13" t="s">
        <v>41</v>
      </c>
      <c r="B13" s="3" t="s">
        <v>32</v>
      </c>
      <c r="C13" s="3" t="s">
        <v>18</v>
      </c>
      <c r="D13" s="3" t="s">
        <v>30</v>
      </c>
      <c r="E13" s="3" t="s">
        <v>35</v>
      </c>
      <c r="F13" s="3" t="s">
        <v>16</v>
      </c>
      <c r="G13" s="3" t="s">
        <v>17</v>
      </c>
      <c r="H13" s="10" t="s">
        <v>42</v>
      </c>
      <c r="I13" s="3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38.25" outlineLevel="4">
      <c r="A14" s="2" t="s">
        <v>43</v>
      </c>
      <c r="B14" s="3" t="s">
        <v>32</v>
      </c>
      <c r="C14" s="3" t="s">
        <v>18</v>
      </c>
      <c r="D14" s="3" t="s">
        <v>30</v>
      </c>
      <c r="E14" s="3" t="s">
        <v>44</v>
      </c>
      <c r="F14" s="3"/>
      <c r="G14" s="3"/>
      <c r="H14" s="3"/>
      <c r="I14" s="3"/>
      <c r="J14" s="21">
        <f>J15+J18+J21+J28+J33+J44+J47+J49</f>
        <v>872000</v>
      </c>
      <c r="K14" s="21">
        <f aca="true" t="shared" si="5" ref="K14:R14">K15+K18+K21+K28+K33+K44+K47+K49</f>
        <v>1</v>
      </c>
      <c r="L14" s="21">
        <f t="shared" si="5"/>
        <v>1</v>
      </c>
      <c r="M14" s="21">
        <f t="shared" si="5"/>
        <v>1</v>
      </c>
      <c r="N14" s="21">
        <f t="shared" si="5"/>
        <v>1</v>
      </c>
      <c r="O14" s="21">
        <f t="shared" si="5"/>
        <v>1</v>
      </c>
      <c r="P14" s="21">
        <f t="shared" si="5"/>
        <v>1</v>
      </c>
      <c r="Q14" s="21">
        <f t="shared" si="5"/>
        <v>0</v>
      </c>
      <c r="R14" s="21">
        <f t="shared" si="5"/>
        <v>0</v>
      </c>
    </row>
    <row r="15" spans="1:18" ht="12.75" outlineLevel="5">
      <c r="A15" s="12" t="s">
        <v>45</v>
      </c>
      <c r="B15" s="3" t="s">
        <v>32</v>
      </c>
      <c r="C15" s="3" t="s">
        <v>18</v>
      </c>
      <c r="D15" s="3" t="s">
        <v>30</v>
      </c>
      <c r="E15" s="3" t="s">
        <v>44</v>
      </c>
      <c r="F15" s="3" t="s">
        <v>16</v>
      </c>
      <c r="G15" s="3" t="s">
        <v>17</v>
      </c>
      <c r="H15" s="10" t="s">
        <v>23</v>
      </c>
      <c r="I15" s="3"/>
      <c r="J15" s="22">
        <f>J16+J17</f>
        <v>8000</v>
      </c>
      <c r="K15" s="22">
        <f aca="true" t="shared" si="6" ref="K15:R15">K16+K17</f>
        <v>0</v>
      </c>
      <c r="L15" s="22">
        <f t="shared" si="6"/>
        <v>0</v>
      </c>
      <c r="M15" s="22">
        <f t="shared" si="6"/>
        <v>0</v>
      </c>
      <c r="N15" s="22">
        <f t="shared" si="6"/>
        <v>0</v>
      </c>
      <c r="O15" s="22">
        <f t="shared" si="6"/>
        <v>0</v>
      </c>
      <c r="P15" s="22">
        <f t="shared" si="6"/>
        <v>0</v>
      </c>
      <c r="Q15" s="22">
        <f t="shared" si="6"/>
        <v>0</v>
      </c>
      <c r="R15" s="22">
        <f t="shared" si="6"/>
        <v>0</v>
      </c>
    </row>
    <row r="16" spans="1:18" ht="12.75" outlineLevel="6">
      <c r="A16" s="14" t="s">
        <v>46</v>
      </c>
      <c r="B16" s="3" t="s">
        <v>32</v>
      </c>
      <c r="C16" s="3" t="s">
        <v>18</v>
      </c>
      <c r="D16" s="3" t="s">
        <v>30</v>
      </c>
      <c r="E16" s="3" t="s">
        <v>44</v>
      </c>
      <c r="F16" s="3"/>
      <c r="G16" s="3"/>
      <c r="H16" s="10" t="s">
        <v>47</v>
      </c>
      <c r="I16" s="3"/>
      <c r="J16" s="21">
        <v>8000</v>
      </c>
      <c r="K16" s="45"/>
      <c r="L16" s="45"/>
      <c r="M16" s="45"/>
      <c r="N16" s="45"/>
      <c r="O16" s="45"/>
      <c r="P16" s="45"/>
      <c r="Q16" s="45"/>
      <c r="R16" s="45"/>
    </row>
    <row r="17" spans="1:18" ht="12.75" outlineLevel="4">
      <c r="A17" s="14" t="s">
        <v>48</v>
      </c>
      <c r="B17" s="3" t="s">
        <v>32</v>
      </c>
      <c r="C17" s="3" t="s">
        <v>18</v>
      </c>
      <c r="D17" s="3" t="s">
        <v>30</v>
      </c>
      <c r="E17" s="3" t="s">
        <v>44</v>
      </c>
      <c r="F17" s="3"/>
      <c r="G17" s="3"/>
      <c r="H17" s="10" t="s">
        <v>49</v>
      </c>
      <c r="I17" s="3"/>
      <c r="J17" s="21"/>
      <c r="K17" s="45"/>
      <c r="L17" s="45"/>
      <c r="M17" s="45"/>
      <c r="N17" s="45"/>
      <c r="O17" s="45"/>
      <c r="P17" s="45"/>
      <c r="Q17" s="45"/>
      <c r="R17" s="45"/>
    </row>
    <row r="18" spans="1:18" ht="12.75" outlineLevel="5">
      <c r="A18" s="9" t="s">
        <v>50</v>
      </c>
      <c r="B18" s="3" t="s">
        <v>32</v>
      </c>
      <c r="C18" s="3" t="s">
        <v>18</v>
      </c>
      <c r="D18" s="3" t="s">
        <v>30</v>
      </c>
      <c r="E18" s="3" t="s">
        <v>44</v>
      </c>
      <c r="F18" s="3" t="s">
        <v>16</v>
      </c>
      <c r="G18" s="3" t="s">
        <v>17</v>
      </c>
      <c r="H18" s="10" t="s">
        <v>24</v>
      </c>
      <c r="I18" s="3"/>
      <c r="J18" s="21">
        <f>J19+J20</f>
        <v>14000</v>
      </c>
      <c r="K18" s="21">
        <f aca="true" t="shared" si="7" ref="K18:R18">K19+K20</f>
        <v>0</v>
      </c>
      <c r="L18" s="21">
        <f t="shared" si="7"/>
        <v>0</v>
      </c>
      <c r="M18" s="21">
        <f t="shared" si="7"/>
        <v>0</v>
      </c>
      <c r="N18" s="21">
        <f t="shared" si="7"/>
        <v>0</v>
      </c>
      <c r="O18" s="21">
        <f t="shared" si="7"/>
        <v>0</v>
      </c>
      <c r="P18" s="21">
        <f t="shared" si="7"/>
        <v>0</v>
      </c>
      <c r="Q18" s="21">
        <f t="shared" si="7"/>
        <v>0</v>
      </c>
      <c r="R18" s="21">
        <f t="shared" si="7"/>
        <v>0</v>
      </c>
    </row>
    <row r="19" spans="1:18" ht="12.75" outlineLevel="6">
      <c r="A19" s="15" t="s">
        <v>51</v>
      </c>
      <c r="B19" s="3" t="s">
        <v>32</v>
      </c>
      <c r="C19" s="3" t="s">
        <v>18</v>
      </c>
      <c r="D19" s="3" t="s">
        <v>30</v>
      </c>
      <c r="E19" s="3" t="s">
        <v>44</v>
      </c>
      <c r="F19" s="3"/>
      <c r="G19" s="3"/>
      <c r="H19" s="10" t="s">
        <v>52</v>
      </c>
      <c r="I19" s="3"/>
      <c r="J19" s="21">
        <v>10000</v>
      </c>
      <c r="K19" s="45"/>
      <c r="L19" s="45"/>
      <c r="M19" s="45"/>
      <c r="N19" s="45"/>
      <c r="O19" s="45"/>
      <c r="P19" s="45"/>
      <c r="Q19" s="45"/>
      <c r="R19" s="45"/>
    </row>
    <row r="20" spans="1:18" ht="25.5" outlineLevel="4">
      <c r="A20" s="15" t="s">
        <v>53</v>
      </c>
      <c r="B20" s="3" t="s">
        <v>32</v>
      </c>
      <c r="C20" s="3" t="s">
        <v>18</v>
      </c>
      <c r="D20" s="3" t="s">
        <v>30</v>
      </c>
      <c r="E20" s="3" t="s">
        <v>44</v>
      </c>
      <c r="F20" s="3"/>
      <c r="G20" s="3"/>
      <c r="H20" s="10" t="s">
        <v>54</v>
      </c>
      <c r="I20" s="3"/>
      <c r="J20" s="45">
        <v>4000</v>
      </c>
      <c r="K20" s="45"/>
      <c r="L20" s="45"/>
      <c r="M20" s="45"/>
      <c r="N20" s="45"/>
      <c r="O20" s="45"/>
      <c r="P20" s="45"/>
      <c r="Q20" s="45"/>
      <c r="R20" s="45"/>
    </row>
    <row r="21" spans="1:18" ht="12.75" outlineLevel="5">
      <c r="A21" s="9" t="s">
        <v>55</v>
      </c>
      <c r="B21" s="3" t="s">
        <v>32</v>
      </c>
      <c r="C21" s="3" t="s">
        <v>18</v>
      </c>
      <c r="D21" s="3" t="s">
        <v>30</v>
      </c>
      <c r="E21" s="3" t="s">
        <v>44</v>
      </c>
      <c r="F21" s="3" t="s">
        <v>16</v>
      </c>
      <c r="G21" s="3" t="s">
        <v>17</v>
      </c>
      <c r="H21" s="10" t="s">
        <v>25</v>
      </c>
      <c r="I21" s="3"/>
      <c r="J21" s="21">
        <f>J22+J23+J24+J25+J26+J27</f>
        <v>437000</v>
      </c>
      <c r="K21" s="21">
        <f aca="true" t="shared" si="8" ref="K21:R21">K22+K23+K24+K25+K26+K27</f>
        <v>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0</v>
      </c>
      <c r="P21" s="21">
        <f t="shared" si="8"/>
        <v>0</v>
      </c>
      <c r="Q21" s="21">
        <f t="shared" si="8"/>
        <v>0</v>
      </c>
      <c r="R21" s="21">
        <f t="shared" si="8"/>
        <v>0</v>
      </c>
    </row>
    <row r="22" spans="1:18" ht="12.75" outlineLevel="6">
      <c r="A22" s="14" t="s">
        <v>56</v>
      </c>
      <c r="B22" s="3" t="s">
        <v>32</v>
      </c>
      <c r="C22" s="3" t="s">
        <v>18</v>
      </c>
      <c r="D22" s="3" t="s">
        <v>30</v>
      </c>
      <c r="E22" s="3" t="s">
        <v>44</v>
      </c>
      <c r="F22" s="3"/>
      <c r="G22" s="3"/>
      <c r="H22" s="10" t="s">
        <v>57</v>
      </c>
      <c r="I22" s="3"/>
      <c r="J22" s="24"/>
      <c r="K22" s="47"/>
      <c r="L22" s="47"/>
      <c r="M22" s="47"/>
      <c r="N22" s="47"/>
      <c r="O22" s="47"/>
      <c r="P22" s="47"/>
      <c r="Q22" s="47"/>
      <c r="R22" s="47"/>
    </row>
    <row r="23" spans="1:18" ht="12.75" outlineLevel="5">
      <c r="A23" s="14" t="s">
        <v>58</v>
      </c>
      <c r="B23" s="3" t="s">
        <v>32</v>
      </c>
      <c r="C23" s="3" t="s">
        <v>18</v>
      </c>
      <c r="D23" s="3" t="s">
        <v>30</v>
      </c>
      <c r="E23" s="3" t="s">
        <v>44</v>
      </c>
      <c r="F23" s="3"/>
      <c r="G23" s="3"/>
      <c r="H23" s="10" t="s">
        <v>59</v>
      </c>
      <c r="I23" s="3"/>
      <c r="J23" s="47">
        <v>104000</v>
      </c>
      <c r="K23" s="47"/>
      <c r="L23" s="47"/>
      <c r="M23" s="47"/>
      <c r="N23" s="47"/>
      <c r="O23" s="47"/>
      <c r="P23" s="47"/>
      <c r="Q23" s="47"/>
      <c r="R23" s="47"/>
    </row>
    <row r="24" spans="1:18" ht="12.75" outlineLevel="6">
      <c r="A24" s="14" t="s">
        <v>60</v>
      </c>
      <c r="B24" s="3" t="s">
        <v>32</v>
      </c>
      <c r="C24" s="3" t="s">
        <v>18</v>
      </c>
      <c r="D24" s="3" t="s">
        <v>30</v>
      </c>
      <c r="E24" s="3" t="s">
        <v>44</v>
      </c>
      <c r="F24" s="3"/>
      <c r="G24" s="3"/>
      <c r="H24" s="10" t="s">
        <v>61</v>
      </c>
      <c r="I24" s="3"/>
      <c r="J24" s="47">
        <v>246000</v>
      </c>
      <c r="K24" s="47"/>
      <c r="L24" s="47"/>
      <c r="M24" s="47"/>
      <c r="N24" s="47"/>
      <c r="O24" s="47"/>
      <c r="P24" s="47"/>
      <c r="Q24" s="47"/>
      <c r="R24" s="47"/>
    </row>
    <row r="25" spans="1:18" ht="12.75" outlineLevel="5">
      <c r="A25" s="14" t="s">
        <v>62</v>
      </c>
      <c r="B25" s="3" t="s">
        <v>32</v>
      </c>
      <c r="C25" s="3" t="s">
        <v>18</v>
      </c>
      <c r="D25" s="3" t="s">
        <v>30</v>
      </c>
      <c r="E25" s="3" t="s">
        <v>44</v>
      </c>
      <c r="F25" s="3"/>
      <c r="G25" s="3"/>
      <c r="H25" s="10" t="s">
        <v>63</v>
      </c>
      <c r="I25" s="3"/>
      <c r="J25" s="47">
        <v>87000</v>
      </c>
      <c r="K25" s="47"/>
      <c r="L25" s="47"/>
      <c r="M25" s="47"/>
      <c r="N25" s="47"/>
      <c r="O25" s="47"/>
      <c r="P25" s="47"/>
      <c r="Q25" s="47"/>
      <c r="R25" s="47"/>
    </row>
    <row r="26" spans="1:18" ht="12.75" outlineLevel="6">
      <c r="A26" s="14" t="s">
        <v>64</v>
      </c>
      <c r="B26" s="3" t="s">
        <v>32</v>
      </c>
      <c r="C26" s="3" t="s">
        <v>18</v>
      </c>
      <c r="D26" s="3" t="s">
        <v>30</v>
      </c>
      <c r="E26" s="3" t="s">
        <v>44</v>
      </c>
      <c r="F26" s="3"/>
      <c r="G26" s="3"/>
      <c r="H26" s="10" t="s">
        <v>65</v>
      </c>
      <c r="I26" s="3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38.25" outlineLevel="6">
      <c r="A27" s="14" t="s">
        <v>66</v>
      </c>
      <c r="B27" s="3" t="s">
        <v>32</v>
      </c>
      <c r="C27" s="3" t="s">
        <v>18</v>
      </c>
      <c r="D27" s="3" t="s">
        <v>30</v>
      </c>
      <c r="E27" s="3" t="s">
        <v>44</v>
      </c>
      <c r="F27" s="3"/>
      <c r="G27" s="3"/>
      <c r="H27" s="10" t="s">
        <v>67</v>
      </c>
      <c r="I27" s="3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2.75" outlineLevel="6">
      <c r="A28" s="9" t="s">
        <v>68</v>
      </c>
      <c r="B28" s="3" t="s">
        <v>32</v>
      </c>
      <c r="C28" s="3" t="s">
        <v>18</v>
      </c>
      <c r="D28" s="3" t="s">
        <v>30</v>
      </c>
      <c r="E28" s="3" t="s">
        <v>44</v>
      </c>
      <c r="F28" s="3" t="s">
        <v>16</v>
      </c>
      <c r="G28" s="3" t="s">
        <v>17</v>
      </c>
      <c r="H28" s="10" t="s">
        <v>26</v>
      </c>
      <c r="I28" s="3"/>
      <c r="J28" s="21">
        <f>J29+J30+J31+J32</f>
        <v>201000</v>
      </c>
      <c r="K28" s="21">
        <f aca="true" t="shared" si="9" ref="K28:R28">K29+K30+K31+K32</f>
        <v>0</v>
      </c>
      <c r="L28" s="21">
        <f t="shared" si="9"/>
        <v>0</v>
      </c>
      <c r="M28" s="21">
        <f t="shared" si="9"/>
        <v>0</v>
      </c>
      <c r="N28" s="21">
        <f t="shared" si="9"/>
        <v>0</v>
      </c>
      <c r="O28" s="21">
        <f t="shared" si="9"/>
        <v>0</v>
      </c>
      <c r="P28" s="21">
        <f t="shared" si="9"/>
        <v>0</v>
      </c>
      <c r="Q28" s="21">
        <f t="shared" si="9"/>
        <v>0</v>
      </c>
      <c r="R28" s="21">
        <f t="shared" si="9"/>
        <v>0</v>
      </c>
    </row>
    <row r="29" spans="1:18" ht="51" outlineLevel="6">
      <c r="A29" s="14" t="s">
        <v>69</v>
      </c>
      <c r="B29" s="3" t="s">
        <v>32</v>
      </c>
      <c r="C29" s="3" t="s">
        <v>18</v>
      </c>
      <c r="D29" s="3" t="s">
        <v>30</v>
      </c>
      <c r="E29" s="3" t="s">
        <v>44</v>
      </c>
      <c r="F29" s="3"/>
      <c r="G29" s="3"/>
      <c r="H29" s="10" t="s">
        <v>70</v>
      </c>
      <c r="I29" s="3"/>
      <c r="J29" s="24"/>
      <c r="K29" s="47"/>
      <c r="L29" s="47"/>
      <c r="M29" s="47"/>
      <c r="N29" s="47"/>
      <c r="O29" s="47"/>
      <c r="P29" s="47"/>
      <c r="Q29" s="47"/>
      <c r="R29" s="47"/>
    </row>
    <row r="30" spans="1:18" ht="12.75" outlineLevel="5">
      <c r="A30" s="14" t="s">
        <v>71</v>
      </c>
      <c r="B30" s="3" t="s">
        <v>32</v>
      </c>
      <c r="C30" s="3" t="s">
        <v>18</v>
      </c>
      <c r="D30" s="3" t="s">
        <v>30</v>
      </c>
      <c r="E30" s="3" t="s">
        <v>44</v>
      </c>
      <c r="F30" s="3"/>
      <c r="G30" s="3"/>
      <c r="H30" s="10" t="s">
        <v>72</v>
      </c>
      <c r="I30" s="3"/>
      <c r="J30" s="47">
        <v>35000</v>
      </c>
      <c r="K30" s="47"/>
      <c r="L30" s="47"/>
      <c r="M30" s="47"/>
      <c r="N30" s="47"/>
      <c r="O30" s="47"/>
      <c r="P30" s="47"/>
      <c r="Q30" s="47"/>
      <c r="R30" s="47"/>
    </row>
    <row r="31" spans="1:18" ht="76.5" outlineLevel="6">
      <c r="A31" s="14" t="s">
        <v>73</v>
      </c>
      <c r="B31" s="3" t="s">
        <v>32</v>
      </c>
      <c r="C31" s="3" t="s">
        <v>18</v>
      </c>
      <c r="D31" s="3" t="s">
        <v>30</v>
      </c>
      <c r="E31" s="3" t="s">
        <v>44</v>
      </c>
      <c r="F31" s="3"/>
      <c r="G31" s="3"/>
      <c r="H31" s="10" t="s">
        <v>74</v>
      </c>
      <c r="I31" s="3"/>
      <c r="J31" s="47">
        <v>10000</v>
      </c>
      <c r="K31" s="47"/>
      <c r="L31" s="47"/>
      <c r="M31" s="47"/>
      <c r="N31" s="47"/>
      <c r="O31" s="47"/>
      <c r="P31" s="47"/>
      <c r="Q31" s="47"/>
      <c r="R31" s="47"/>
    </row>
    <row r="32" spans="1:18" ht="25.5" outlineLevel="5">
      <c r="A32" s="14" t="s">
        <v>75</v>
      </c>
      <c r="B32" s="3" t="s">
        <v>32</v>
      </c>
      <c r="C32" s="3" t="s">
        <v>18</v>
      </c>
      <c r="D32" s="3" t="s">
        <v>30</v>
      </c>
      <c r="E32" s="3" t="s">
        <v>44</v>
      </c>
      <c r="F32" s="3"/>
      <c r="G32" s="3"/>
      <c r="H32" s="10" t="s">
        <v>76</v>
      </c>
      <c r="I32" s="3"/>
      <c r="J32" s="47">
        <v>156000</v>
      </c>
      <c r="K32" s="47"/>
      <c r="L32" s="47"/>
      <c r="M32" s="47"/>
      <c r="N32" s="47"/>
      <c r="O32" s="47"/>
      <c r="P32" s="47"/>
      <c r="Q32" s="47"/>
      <c r="R32" s="47"/>
    </row>
    <row r="33" spans="1:18" ht="12.75" outlineLevel="6">
      <c r="A33" s="9" t="s">
        <v>77</v>
      </c>
      <c r="B33" s="3" t="s">
        <v>32</v>
      </c>
      <c r="C33" s="3" t="s">
        <v>18</v>
      </c>
      <c r="D33" s="3" t="s">
        <v>30</v>
      </c>
      <c r="E33" s="3" t="s">
        <v>44</v>
      </c>
      <c r="F33" s="3" t="s">
        <v>16</v>
      </c>
      <c r="G33" s="3" t="s">
        <v>17</v>
      </c>
      <c r="H33" s="10" t="s">
        <v>22</v>
      </c>
      <c r="I33" s="3"/>
      <c r="J33" s="21">
        <f>J34+J35+J36+J37+J38+J39+J40+J41+J42+J43</f>
        <v>135000</v>
      </c>
      <c r="K33" s="21">
        <f aca="true" t="shared" si="10" ref="K33:R33">K34+K35+K36+K37+K38+K39+K40+K41+K42+K43</f>
        <v>0</v>
      </c>
      <c r="L33" s="21">
        <f t="shared" si="10"/>
        <v>0</v>
      </c>
      <c r="M33" s="21">
        <f t="shared" si="10"/>
        <v>0</v>
      </c>
      <c r="N33" s="21">
        <f t="shared" si="10"/>
        <v>0</v>
      </c>
      <c r="O33" s="21">
        <f t="shared" si="10"/>
        <v>0</v>
      </c>
      <c r="P33" s="21">
        <f t="shared" si="10"/>
        <v>0</v>
      </c>
      <c r="Q33" s="21">
        <f t="shared" si="10"/>
        <v>0</v>
      </c>
      <c r="R33" s="21">
        <f t="shared" si="10"/>
        <v>0</v>
      </c>
    </row>
    <row r="34" spans="1:18" ht="25.5" outlineLevel="5">
      <c r="A34" s="14" t="s">
        <v>78</v>
      </c>
      <c r="B34" s="3" t="s">
        <v>32</v>
      </c>
      <c r="C34" s="3" t="s">
        <v>18</v>
      </c>
      <c r="D34" s="3" t="s">
        <v>30</v>
      </c>
      <c r="E34" s="3" t="s">
        <v>44</v>
      </c>
      <c r="F34" s="3"/>
      <c r="G34" s="3"/>
      <c r="H34" s="10" t="s">
        <v>79</v>
      </c>
      <c r="I34" s="3"/>
      <c r="J34" s="21">
        <v>34000</v>
      </c>
      <c r="K34" s="45"/>
      <c r="L34" s="45"/>
      <c r="M34" s="45"/>
      <c r="N34" s="45"/>
      <c r="O34" s="45"/>
      <c r="P34" s="45"/>
      <c r="Q34" s="45"/>
      <c r="R34" s="45"/>
    </row>
    <row r="35" spans="1:18" ht="25.5" outlineLevel="6">
      <c r="A35" s="14" t="s">
        <v>80</v>
      </c>
      <c r="B35" s="3" t="s">
        <v>32</v>
      </c>
      <c r="C35" s="3" t="s">
        <v>18</v>
      </c>
      <c r="D35" s="3" t="s">
        <v>30</v>
      </c>
      <c r="E35" s="3" t="s">
        <v>44</v>
      </c>
      <c r="F35" s="3"/>
      <c r="G35" s="3"/>
      <c r="H35" s="10" t="s">
        <v>81</v>
      </c>
      <c r="I35" s="3"/>
      <c r="J35" s="45">
        <v>50000</v>
      </c>
      <c r="K35" s="45"/>
      <c r="L35" s="45"/>
      <c r="M35" s="45"/>
      <c r="N35" s="45"/>
      <c r="O35" s="45"/>
      <c r="P35" s="45"/>
      <c r="Q35" s="45"/>
      <c r="R35" s="45"/>
    </row>
    <row r="36" spans="1:18" ht="12.75" outlineLevel="6">
      <c r="A36" s="14" t="s">
        <v>82</v>
      </c>
      <c r="B36" s="3" t="s">
        <v>32</v>
      </c>
      <c r="C36" s="3" t="s">
        <v>18</v>
      </c>
      <c r="D36" s="3" t="s">
        <v>30</v>
      </c>
      <c r="E36" s="3" t="s">
        <v>44</v>
      </c>
      <c r="F36" s="3"/>
      <c r="G36" s="3"/>
      <c r="H36" s="10" t="s">
        <v>83</v>
      </c>
      <c r="I36" s="3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25.5" outlineLevel="5">
      <c r="A37" s="14" t="s">
        <v>84</v>
      </c>
      <c r="B37" s="3" t="s">
        <v>32</v>
      </c>
      <c r="C37" s="3" t="s">
        <v>18</v>
      </c>
      <c r="D37" s="3" t="s">
        <v>30</v>
      </c>
      <c r="E37" s="3" t="s">
        <v>44</v>
      </c>
      <c r="F37" s="3"/>
      <c r="G37" s="3"/>
      <c r="H37" s="10" t="s">
        <v>85</v>
      </c>
      <c r="I37" s="3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38.25" outlineLevel="6">
      <c r="A38" s="14" t="s">
        <v>86</v>
      </c>
      <c r="B38" s="3" t="s">
        <v>32</v>
      </c>
      <c r="C38" s="3" t="s">
        <v>18</v>
      </c>
      <c r="D38" s="3" t="s">
        <v>30</v>
      </c>
      <c r="E38" s="3" t="s">
        <v>44</v>
      </c>
      <c r="F38" s="3"/>
      <c r="G38" s="3"/>
      <c r="H38" s="10" t="s">
        <v>87</v>
      </c>
      <c r="I38" s="3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2.75" outlineLevel="6">
      <c r="A39" s="16" t="s">
        <v>114</v>
      </c>
      <c r="B39" s="3" t="s">
        <v>32</v>
      </c>
      <c r="C39" s="3" t="s">
        <v>18</v>
      </c>
      <c r="D39" s="3" t="s">
        <v>30</v>
      </c>
      <c r="E39" s="3" t="s">
        <v>44</v>
      </c>
      <c r="F39" s="3"/>
      <c r="G39" s="3"/>
      <c r="H39" s="10" t="s">
        <v>115</v>
      </c>
      <c r="I39" s="3"/>
      <c r="J39" s="45">
        <v>12000</v>
      </c>
      <c r="K39" s="45"/>
      <c r="L39" s="45"/>
      <c r="M39" s="45"/>
      <c r="N39" s="45"/>
      <c r="O39" s="45"/>
      <c r="P39" s="45"/>
      <c r="Q39" s="45"/>
      <c r="R39" s="45"/>
    </row>
    <row r="40" spans="1:18" ht="25.5" outlineLevel="6">
      <c r="A40" s="14" t="s">
        <v>88</v>
      </c>
      <c r="B40" s="3" t="s">
        <v>32</v>
      </c>
      <c r="C40" s="3" t="s">
        <v>18</v>
      </c>
      <c r="D40" s="3" t="s">
        <v>30</v>
      </c>
      <c r="E40" s="3" t="s">
        <v>44</v>
      </c>
      <c r="F40" s="3"/>
      <c r="G40" s="3"/>
      <c r="H40" s="10" t="s">
        <v>89</v>
      </c>
      <c r="I40" s="3"/>
      <c r="J40" s="45">
        <v>39000</v>
      </c>
      <c r="K40" s="45"/>
      <c r="L40" s="45"/>
      <c r="M40" s="45"/>
      <c r="N40" s="45"/>
      <c r="O40" s="45"/>
      <c r="P40" s="45"/>
      <c r="Q40" s="45"/>
      <c r="R40" s="45"/>
    </row>
    <row r="41" spans="1:18" ht="12.75" outlineLevel="5">
      <c r="A41" s="16" t="s">
        <v>117</v>
      </c>
      <c r="B41" s="3" t="s">
        <v>32</v>
      </c>
      <c r="C41" s="3" t="s">
        <v>18</v>
      </c>
      <c r="D41" s="3" t="s">
        <v>30</v>
      </c>
      <c r="E41" s="3" t="s">
        <v>44</v>
      </c>
      <c r="F41" s="3"/>
      <c r="G41" s="3"/>
      <c r="H41" s="10" t="s">
        <v>118</v>
      </c>
      <c r="I41" s="3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25.5" outlineLevel="6">
      <c r="A42" s="16" t="s">
        <v>90</v>
      </c>
      <c r="B42" s="3" t="s">
        <v>32</v>
      </c>
      <c r="C42" s="3" t="s">
        <v>18</v>
      </c>
      <c r="D42" s="3" t="s">
        <v>30</v>
      </c>
      <c r="E42" s="3" t="s">
        <v>44</v>
      </c>
      <c r="F42" s="3"/>
      <c r="G42" s="3"/>
      <c r="H42" s="10" t="s">
        <v>91</v>
      </c>
      <c r="I42" s="3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63.75" outlineLevel="6">
      <c r="A43" s="17" t="s">
        <v>92</v>
      </c>
      <c r="B43" s="3" t="s">
        <v>32</v>
      </c>
      <c r="C43" s="3" t="s">
        <v>18</v>
      </c>
      <c r="D43" s="3" t="s">
        <v>30</v>
      </c>
      <c r="E43" s="3" t="s">
        <v>44</v>
      </c>
      <c r="F43" s="3"/>
      <c r="G43" s="3"/>
      <c r="H43" s="10" t="s">
        <v>93</v>
      </c>
      <c r="I43" s="3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2.75" outlineLevel="6">
      <c r="A44" s="12" t="s">
        <v>94</v>
      </c>
      <c r="B44" s="3" t="s">
        <v>32</v>
      </c>
      <c r="C44" s="3" t="s">
        <v>18</v>
      </c>
      <c r="D44" s="3" t="s">
        <v>30</v>
      </c>
      <c r="E44" s="3" t="s">
        <v>44</v>
      </c>
      <c r="F44" s="3" t="s">
        <v>16</v>
      </c>
      <c r="G44" s="3" t="s">
        <v>17</v>
      </c>
      <c r="H44" s="10" t="s">
        <v>29</v>
      </c>
      <c r="I44" s="3"/>
      <c r="J44" s="21">
        <f>J45+J46</f>
        <v>55000</v>
      </c>
      <c r="K44" s="21">
        <f aca="true" t="shared" si="11" ref="K44:R44">K45+K46</f>
        <v>0</v>
      </c>
      <c r="L44" s="21">
        <f t="shared" si="11"/>
        <v>0</v>
      </c>
      <c r="M44" s="21">
        <f t="shared" si="11"/>
        <v>0</v>
      </c>
      <c r="N44" s="21">
        <f t="shared" si="11"/>
        <v>0</v>
      </c>
      <c r="O44" s="21">
        <f t="shared" si="11"/>
        <v>0</v>
      </c>
      <c r="P44" s="21">
        <f t="shared" si="11"/>
        <v>0</v>
      </c>
      <c r="Q44" s="21">
        <f t="shared" si="11"/>
        <v>0</v>
      </c>
      <c r="R44" s="21">
        <f t="shared" si="11"/>
        <v>0</v>
      </c>
    </row>
    <row r="45" spans="1:18" ht="25.5" outlineLevel="6">
      <c r="A45" s="14" t="s">
        <v>95</v>
      </c>
      <c r="B45" s="3" t="s">
        <v>32</v>
      </c>
      <c r="C45" s="3" t="s">
        <v>18</v>
      </c>
      <c r="D45" s="3" t="s">
        <v>30</v>
      </c>
      <c r="E45" s="3" t="s">
        <v>44</v>
      </c>
      <c r="F45" s="3"/>
      <c r="G45" s="3"/>
      <c r="H45" s="10" t="s">
        <v>96</v>
      </c>
      <c r="I45" s="3"/>
      <c r="J45" s="21">
        <v>45000</v>
      </c>
      <c r="K45" s="45"/>
      <c r="L45" s="45"/>
      <c r="M45" s="45"/>
      <c r="N45" s="45"/>
      <c r="O45" s="45"/>
      <c r="P45" s="45"/>
      <c r="Q45" s="45"/>
      <c r="R45" s="45"/>
    </row>
    <row r="46" spans="1:18" ht="12.75" outlineLevel="6">
      <c r="A46" s="14" t="s">
        <v>97</v>
      </c>
      <c r="B46" s="3" t="s">
        <v>32</v>
      </c>
      <c r="C46" s="3" t="s">
        <v>18</v>
      </c>
      <c r="D46" s="3" t="s">
        <v>30</v>
      </c>
      <c r="E46" s="3" t="s">
        <v>44</v>
      </c>
      <c r="F46" s="3"/>
      <c r="G46" s="3"/>
      <c r="H46" s="10" t="s">
        <v>98</v>
      </c>
      <c r="I46" s="3"/>
      <c r="J46" s="21">
        <v>10000</v>
      </c>
      <c r="K46" s="45"/>
      <c r="L46" s="45"/>
      <c r="M46" s="45"/>
      <c r="N46" s="45"/>
      <c r="O46" s="45"/>
      <c r="P46" s="45"/>
      <c r="Q46" s="45"/>
      <c r="R46" s="45"/>
    </row>
    <row r="47" spans="1:18" ht="12.75" outlineLevel="6">
      <c r="A47" s="12" t="s">
        <v>94</v>
      </c>
      <c r="B47" s="3" t="s">
        <v>32</v>
      </c>
      <c r="C47" s="3" t="s">
        <v>18</v>
      </c>
      <c r="D47" s="3" t="s">
        <v>30</v>
      </c>
      <c r="E47" s="3" t="s">
        <v>44</v>
      </c>
      <c r="F47" s="3" t="s">
        <v>28</v>
      </c>
      <c r="G47" s="3" t="s">
        <v>17</v>
      </c>
      <c r="H47" s="10" t="s">
        <v>29</v>
      </c>
      <c r="I47" s="3"/>
      <c r="J47" s="21">
        <f>J48</f>
        <v>18000</v>
      </c>
      <c r="K47" s="21">
        <f aca="true" t="shared" si="12" ref="K47:R47">K48</f>
        <v>1</v>
      </c>
      <c r="L47" s="21">
        <f t="shared" si="12"/>
        <v>1</v>
      </c>
      <c r="M47" s="21">
        <f t="shared" si="12"/>
        <v>1</v>
      </c>
      <c r="N47" s="21">
        <f t="shared" si="12"/>
        <v>1</v>
      </c>
      <c r="O47" s="21">
        <f t="shared" si="12"/>
        <v>1</v>
      </c>
      <c r="P47" s="21">
        <f t="shared" si="12"/>
        <v>1</v>
      </c>
      <c r="Q47" s="21">
        <f t="shared" si="12"/>
        <v>0</v>
      </c>
      <c r="R47" s="21">
        <f t="shared" si="12"/>
        <v>0</v>
      </c>
    </row>
    <row r="48" spans="1:18" ht="25.5" outlineLevel="6">
      <c r="A48" s="14" t="s">
        <v>95</v>
      </c>
      <c r="B48" s="3" t="s">
        <v>32</v>
      </c>
      <c r="C48" s="3" t="s">
        <v>18</v>
      </c>
      <c r="D48" s="3" t="s">
        <v>30</v>
      </c>
      <c r="E48" s="3" t="s">
        <v>44</v>
      </c>
      <c r="F48" s="3"/>
      <c r="G48" s="3"/>
      <c r="H48" s="10" t="s">
        <v>96</v>
      </c>
      <c r="I48" s="3"/>
      <c r="J48" s="21">
        <v>18000</v>
      </c>
      <c r="K48" s="45">
        <v>1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/>
      <c r="R48" s="45"/>
    </row>
    <row r="49" spans="1:18" ht="12.75" outlineLevel="5">
      <c r="A49" s="9" t="s">
        <v>103</v>
      </c>
      <c r="B49" s="3" t="s">
        <v>32</v>
      </c>
      <c r="C49" s="3" t="s">
        <v>18</v>
      </c>
      <c r="D49" s="3" t="s">
        <v>30</v>
      </c>
      <c r="E49" s="3" t="s">
        <v>44</v>
      </c>
      <c r="F49" s="3" t="s">
        <v>16</v>
      </c>
      <c r="G49" s="3" t="s">
        <v>17</v>
      </c>
      <c r="H49" s="18" t="s">
        <v>27</v>
      </c>
      <c r="I49" s="3"/>
      <c r="J49" s="21">
        <f>J50+J51+J52+J53</f>
        <v>4000</v>
      </c>
      <c r="K49" s="21">
        <f aca="true" t="shared" si="13" ref="K49:R49">K50+K51+K52+K53</f>
        <v>0</v>
      </c>
      <c r="L49" s="21">
        <f t="shared" si="13"/>
        <v>0</v>
      </c>
      <c r="M49" s="21">
        <f t="shared" si="13"/>
        <v>0</v>
      </c>
      <c r="N49" s="21">
        <f t="shared" si="13"/>
        <v>0</v>
      </c>
      <c r="O49" s="21">
        <f t="shared" si="13"/>
        <v>0</v>
      </c>
      <c r="P49" s="21">
        <f t="shared" si="13"/>
        <v>0</v>
      </c>
      <c r="Q49" s="21">
        <f t="shared" si="13"/>
        <v>0</v>
      </c>
      <c r="R49" s="21">
        <f t="shared" si="13"/>
        <v>0</v>
      </c>
    </row>
    <row r="50" spans="1:18" ht="12.75" outlineLevel="3">
      <c r="A50" s="14" t="s">
        <v>104</v>
      </c>
      <c r="B50" s="3" t="s">
        <v>32</v>
      </c>
      <c r="C50" s="3" t="s">
        <v>18</v>
      </c>
      <c r="D50" s="3" t="s">
        <v>30</v>
      </c>
      <c r="E50" s="3" t="s">
        <v>44</v>
      </c>
      <c r="F50" s="3"/>
      <c r="G50" s="3"/>
      <c r="H50" s="18" t="s">
        <v>105</v>
      </c>
      <c r="I50" s="3"/>
      <c r="J50" s="21">
        <v>4000</v>
      </c>
      <c r="K50" s="45"/>
      <c r="L50" s="45"/>
      <c r="M50" s="45"/>
      <c r="N50" s="45"/>
      <c r="O50" s="45"/>
      <c r="P50" s="45"/>
      <c r="Q50" s="45"/>
      <c r="R50" s="45"/>
    </row>
    <row r="51" spans="1:18" ht="25.5" outlineLevel="5">
      <c r="A51" s="15" t="s">
        <v>108</v>
      </c>
      <c r="B51" s="3" t="s">
        <v>32</v>
      </c>
      <c r="C51" s="3" t="s">
        <v>18</v>
      </c>
      <c r="D51" s="3" t="s">
        <v>30</v>
      </c>
      <c r="E51" s="3" t="s">
        <v>44</v>
      </c>
      <c r="F51" s="3"/>
      <c r="G51" s="3"/>
      <c r="H51" s="18" t="s">
        <v>109</v>
      </c>
      <c r="I51" s="3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2.75" outlineLevel="6">
      <c r="A52" s="19" t="s">
        <v>110</v>
      </c>
      <c r="B52" s="3" t="s">
        <v>32</v>
      </c>
      <c r="C52" s="3" t="s">
        <v>18</v>
      </c>
      <c r="D52" s="3" t="s">
        <v>30</v>
      </c>
      <c r="E52" s="3" t="s">
        <v>44</v>
      </c>
      <c r="F52" s="3"/>
      <c r="G52" s="3"/>
      <c r="H52" s="18" t="s">
        <v>111</v>
      </c>
      <c r="I52" s="3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2.75" outlineLevel="2">
      <c r="A53" s="19" t="s">
        <v>112</v>
      </c>
      <c r="B53" s="3" t="s">
        <v>32</v>
      </c>
      <c r="C53" s="3" t="s">
        <v>18</v>
      </c>
      <c r="D53" s="3" t="s">
        <v>30</v>
      </c>
      <c r="E53" s="3" t="s">
        <v>44</v>
      </c>
      <c r="F53" s="3"/>
      <c r="G53" s="3"/>
      <c r="H53" s="18" t="s">
        <v>113</v>
      </c>
      <c r="I53" s="3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39" customHeight="1" outlineLevel="4">
      <c r="A54" s="2" t="s">
        <v>119</v>
      </c>
      <c r="B54" s="23" t="s">
        <v>32</v>
      </c>
      <c r="C54" s="23" t="s">
        <v>18</v>
      </c>
      <c r="D54" s="23" t="s">
        <v>30</v>
      </c>
      <c r="E54" s="23" t="s">
        <v>120</v>
      </c>
      <c r="F54" s="40" t="s">
        <v>28</v>
      </c>
      <c r="G54" s="40" t="s">
        <v>17</v>
      </c>
      <c r="H54" s="10"/>
      <c r="I54" s="3"/>
      <c r="J54" s="4">
        <f>J55</f>
        <v>135000</v>
      </c>
      <c r="K54" s="4">
        <f aca="true" t="shared" si="14" ref="K54:R54">K55</f>
        <v>0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</row>
    <row r="55" spans="1:18" ht="12.75" outlineLevel="5">
      <c r="A55" s="30" t="s">
        <v>106</v>
      </c>
      <c r="B55" s="31" t="s">
        <v>32</v>
      </c>
      <c r="C55" s="31" t="s">
        <v>18</v>
      </c>
      <c r="D55" s="31" t="s">
        <v>30</v>
      </c>
      <c r="E55" s="36" t="s">
        <v>120</v>
      </c>
      <c r="F55" s="35"/>
      <c r="G55" s="35"/>
      <c r="H55" s="32" t="s">
        <v>107</v>
      </c>
      <c r="I55" s="33">
        <v>34000</v>
      </c>
      <c r="J55" s="33">
        <v>135000</v>
      </c>
      <c r="K55" s="34"/>
      <c r="L55" s="34"/>
      <c r="M55" s="34"/>
      <c r="N55" s="34"/>
      <c r="O55" s="34"/>
      <c r="P55" s="34"/>
      <c r="Q55" s="34"/>
      <c r="R55" s="34"/>
    </row>
    <row r="56" spans="1:18" ht="51" outlineLevel="6">
      <c r="A56" s="37" t="s">
        <v>121</v>
      </c>
      <c r="B56" s="23" t="s">
        <v>32</v>
      </c>
      <c r="C56" s="23" t="s">
        <v>18</v>
      </c>
      <c r="D56" s="23" t="s">
        <v>30</v>
      </c>
      <c r="E56" s="23" t="s">
        <v>122</v>
      </c>
      <c r="F56" s="23" t="s">
        <v>28</v>
      </c>
      <c r="G56" s="23" t="s">
        <v>17</v>
      </c>
      <c r="H56" s="10"/>
      <c r="I56" s="3"/>
      <c r="J56" s="4">
        <f>J57+J58+J59+J60+J61</f>
        <v>65000</v>
      </c>
      <c r="K56" s="4">
        <f aca="true" t="shared" si="15" ref="K56:R56">K57+K58+K59+K60+K61</f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</row>
    <row r="57" spans="1:18" ht="12.75" outlineLevel="5">
      <c r="A57" s="14" t="s">
        <v>71</v>
      </c>
      <c r="B57" s="3" t="s">
        <v>32</v>
      </c>
      <c r="C57" s="3" t="s">
        <v>18</v>
      </c>
      <c r="D57" s="3" t="s">
        <v>30</v>
      </c>
      <c r="E57" s="3" t="s">
        <v>122</v>
      </c>
      <c r="F57" s="3"/>
      <c r="G57" s="3"/>
      <c r="H57" s="10" t="s">
        <v>72</v>
      </c>
      <c r="I57" s="3"/>
      <c r="J57" s="21"/>
      <c r="K57" s="45"/>
      <c r="L57" s="45"/>
      <c r="M57" s="45"/>
      <c r="N57" s="45"/>
      <c r="O57" s="45"/>
      <c r="P57" s="45"/>
      <c r="Q57" s="45"/>
      <c r="R57" s="45"/>
    </row>
    <row r="58" spans="1:18" ht="25.5" outlineLevel="4">
      <c r="A58" s="14" t="s">
        <v>75</v>
      </c>
      <c r="B58" s="3" t="s">
        <v>32</v>
      </c>
      <c r="C58" s="3" t="s">
        <v>18</v>
      </c>
      <c r="D58" s="3" t="s">
        <v>30</v>
      </c>
      <c r="E58" s="3" t="s">
        <v>122</v>
      </c>
      <c r="F58" s="3"/>
      <c r="G58" s="3"/>
      <c r="H58" s="10" t="s">
        <v>76</v>
      </c>
      <c r="I58" s="3"/>
      <c r="J58" s="21">
        <v>6000</v>
      </c>
      <c r="K58" s="45"/>
      <c r="L58" s="45"/>
      <c r="M58" s="45"/>
      <c r="N58" s="45"/>
      <c r="O58" s="45"/>
      <c r="P58" s="45"/>
      <c r="Q58" s="45"/>
      <c r="R58" s="45"/>
    </row>
    <row r="59" spans="1:18" ht="17.25" customHeight="1" outlineLevel="5">
      <c r="A59" s="14" t="s">
        <v>78</v>
      </c>
      <c r="B59" s="3" t="s">
        <v>32</v>
      </c>
      <c r="C59" s="3" t="s">
        <v>18</v>
      </c>
      <c r="D59" s="3" t="s">
        <v>30</v>
      </c>
      <c r="E59" s="3" t="s">
        <v>122</v>
      </c>
      <c r="F59" s="3"/>
      <c r="G59" s="3"/>
      <c r="H59" s="10" t="s">
        <v>79</v>
      </c>
      <c r="I59" s="3"/>
      <c r="J59" s="21">
        <v>9000</v>
      </c>
      <c r="K59" s="45"/>
      <c r="L59" s="45"/>
      <c r="M59" s="45"/>
      <c r="N59" s="45"/>
      <c r="O59" s="45"/>
      <c r="P59" s="45"/>
      <c r="Q59" s="45"/>
      <c r="R59" s="45"/>
    </row>
    <row r="60" spans="1:18" ht="12.75" outlineLevel="6">
      <c r="A60" s="16" t="s">
        <v>117</v>
      </c>
      <c r="B60" s="3" t="s">
        <v>32</v>
      </c>
      <c r="C60" s="3" t="s">
        <v>18</v>
      </c>
      <c r="D60" s="3" t="s">
        <v>30</v>
      </c>
      <c r="E60" s="3" t="s">
        <v>122</v>
      </c>
      <c r="F60" s="3"/>
      <c r="G60" s="3"/>
      <c r="H60" s="10" t="s">
        <v>118</v>
      </c>
      <c r="I60" s="3"/>
      <c r="J60" s="21">
        <v>50000</v>
      </c>
      <c r="K60" s="45"/>
      <c r="L60" s="45"/>
      <c r="M60" s="45"/>
      <c r="N60" s="45"/>
      <c r="O60" s="45"/>
      <c r="P60" s="45"/>
      <c r="Q60" s="45"/>
      <c r="R60" s="45"/>
    </row>
    <row r="61" spans="1:18" ht="12.75" outlineLevel="2">
      <c r="A61" s="14" t="s">
        <v>101</v>
      </c>
      <c r="B61" s="3" t="s">
        <v>32</v>
      </c>
      <c r="C61" s="3" t="s">
        <v>18</v>
      </c>
      <c r="D61" s="3" t="s">
        <v>30</v>
      </c>
      <c r="E61" s="3" t="s">
        <v>122</v>
      </c>
      <c r="F61" s="3"/>
      <c r="G61" s="3"/>
      <c r="H61" s="10" t="s">
        <v>102</v>
      </c>
      <c r="I61" s="3"/>
      <c r="J61" s="4"/>
      <c r="K61" s="46"/>
      <c r="L61" s="46"/>
      <c r="M61" s="46"/>
      <c r="N61" s="46"/>
      <c r="O61" s="46"/>
      <c r="P61" s="46"/>
      <c r="Q61" s="46"/>
      <c r="R61" s="46"/>
    </row>
    <row r="62" spans="1:18" ht="51" outlineLevel="3">
      <c r="A62" s="38" t="s">
        <v>123</v>
      </c>
      <c r="B62" s="23" t="s">
        <v>32</v>
      </c>
      <c r="C62" s="23" t="s">
        <v>18</v>
      </c>
      <c r="D62" s="23" t="s">
        <v>30</v>
      </c>
      <c r="E62" s="23" t="s">
        <v>124</v>
      </c>
      <c r="F62" s="23" t="s">
        <v>28</v>
      </c>
      <c r="G62" s="23" t="s">
        <v>17</v>
      </c>
      <c r="H62" s="10"/>
      <c r="I62" s="3"/>
      <c r="J62" s="4">
        <f>J63+J64</f>
        <v>266000</v>
      </c>
      <c r="K62" s="4">
        <f aca="true" t="shared" si="16" ref="K62:Q62">K63+K64</f>
        <v>0</v>
      </c>
      <c r="L62" s="4">
        <f t="shared" si="16"/>
        <v>0</v>
      </c>
      <c r="M62" s="4">
        <f t="shared" si="16"/>
        <v>0</v>
      </c>
      <c r="N62" s="4">
        <f t="shared" si="16"/>
        <v>0</v>
      </c>
      <c r="O62" s="4">
        <f t="shared" si="16"/>
        <v>0</v>
      </c>
      <c r="P62" s="4">
        <f t="shared" si="16"/>
        <v>0</v>
      </c>
      <c r="Q62" s="4">
        <f t="shared" si="16"/>
        <v>0</v>
      </c>
      <c r="R62" s="4">
        <f>R63+R64</f>
        <v>0</v>
      </c>
    </row>
    <row r="63" spans="1:18" ht="51" outlineLevel="4">
      <c r="A63" s="14" t="s">
        <v>69</v>
      </c>
      <c r="B63" s="3" t="s">
        <v>32</v>
      </c>
      <c r="C63" s="3" t="s">
        <v>18</v>
      </c>
      <c r="D63" s="3" t="s">
        <v>30</v>
      </c>
      <c r="E63" s="3" t="s">
        <v>124</v>
      </c>
      <c r="F63" s="3"/>
      <c r="G63" s="3"/>
      <c r="H63" s="10" t="s">
        <v>70</v>
      </c>
      <c r="I63" s="3"/>
      <c r="J63" s="24">
        <v>250000</v>
      </c>
      <c r="K63" s="20"/>
      <c r="L63" s="20"/>
      <c r="M63" s="20"/>
      <c r="N63" s="20"/>
      <c r="O63" s="20"/>
      <c r="P63" s="20"/>
      <c r="Q63" s="20"/>
      <c r="R63" s="20"/>
    </row>
    <row r="64" spans="1:18" ht="25.5" outlineLevel="5">
      <c r="A64" s="14" t="s">
        <v>75</v>
      </c>
      <c r="B64" s="3" t="s">
        <v>32</v>
      </c>
      <c r="C64" s="3" t="s">
        <v>18</v>
      </c>
      <c r="D64" s="3" t="s">
        <v>30</v>
      </c>
      <c r="E64" s="3" t="s">
        <v>124</v>
      </c>
      <c r="F64" s="3"/>
      <c r="G64" s="3"/>
      <c r="H64" s="10" t="s">
        <v>76</v>
      </c>
      <c r="I64" s="3"/>
      <c r="J64" s="21">
        <v>16000</v>
      </c>
      <c r="K64" s="20"/>
      <c r="L64" s="20"/>
      <c r="M64" s="20"/>
      <c r="N64" s="20"/>
      <c r="O64" s="20"/>
      <c r="P64" s="20"/>
      <c r="Q64" s="20"/>
      <c r="R64" s="20"/>
    </row>
    <row r="65" spans="1:18" ht="38.25" outlineLevel="6">
      <c r="A65" s="39" t="s">
        <v>125</v>
      </c>
      <c r="B65" s="23" t="s">
        <v>32</v>
      </c>
      <c r="C65" s="23" t="s">
        <v>18</v>
      </c>
      <c r="D65" s="23" t="s">
        <v>30</v>
      </c>
      <c r="E65" s="23" t="s">
        <v>126</v>
      </c>
      <c r="F65" s="23" t="s">
        <v>28</v>
      </c>
      <c r="G65" s="3"/>
      <c r="H65" s="10"/>
      <c r="I65" s="3"/>
      <c r="J65" s="4"/>
      <c r="K65" s="5"/>
      <c r="L65" s="5"/>
      <c r="M65" s="5"/>
      <c r="N65" s="5"/>
      <c r="O65" s="5"/>
      <c r="P65" s="5"/>
      <c r="Q65" s="4"/>
      <c r="R65" s="4"/>
    </row>
    <row r="66" spans="1:18" ht="51" outlineLevel="6">
      <c r="A66" s="39" t="s">
        <v>127</v>
      </c>
      <c r="B66" s="23" t="s">
        <v>32</v>
      </c>
      <c r="C66" s="23" t="s">
        <v>18</v>
      </c>
      <c r="D66" s="23" t="s">
        <v>30</v>
      </c>
      <c r="E66" s="23" t="s">
        <v>128</v>
      </c>
      <c r="F66" s="23" t="s">
        <v>28</v>
      </c>
      <c r="G66" s="3"/>
      <c r="H66" s="10"/>
      <c r="I66" s="3"/>
      <c r="J66" s="4">
        <f>J67+J68+J69</f>
        <v>0</v>
      </c>
      <c r="K66" s="4">
        <f aca="true" t="shared" si="17" ref="K66:R66">K67+K68+K69</f>
        <v>0</v>
      </c>
      <c r="L66" s="4">
        <f t="shared" si="17"/>
        <v>0</v>
      </c>
      <c r="M66" s="4">
        <f t="shared" si="17"/>
        <v>0</v>
      </c>
      <c r="N66" s="4">
        <f t="shared" si="17"/>
        <v>0</v>
      </c>
      <c r="O66" s="4">
        <f t="shared" si="17"/>
        <v>0</v>
      </c>
      <c r="P66" s="4">
        <f t="shared" si="17"/>
        <v>0</v>
      </c>
      <c r="Q66" s="4">
        <f t="shared" si="17"/>
        <v>0</v>
      </c>
      <c r="R66" s="4">
        <f t="shared" si="17"/>
        <v>0</v>
      </c>
    </row>
    <row r="67" spans="1:18" ht="12.75" outlineLevel="6">
      <c r="A67" s="15" t="s">
        <v>51</v>
      </c>
      <c r="B67" s="3" t="s">
        <v>32</v>
      </c>
      <c r="C67" s="3" t="s">
        <v>18</v>
      </c>
      <c r="D67" s="3" t="s">
        <v>30</v>
      </c>
      <c r="E67" s="23" t="s">
        <v>128</v>
      </c>
      <c r="F67" s="3"/>
      <c r="G67" s="3"/>
      <c r="H67" s="10" t="s">
        <v>52</v>
      </c>
      <c r="I67" s="3"/>
      <c r="J67" s="21"/>
      <c r="K67" s="45"/>
      <c r="L67" s="45"/>
      <c r="M67" s="45"/>
      <c r="N67" s="45"/>
      <c r="O67" s="45"/>
      <c r="P67" s="45"/>
      <c r="Q67" s="45"/>
      <c r="R67" s="45"/>
    </row>
    <row r="68" spans="1:18" ht="12.75" outlineLevel="6">
      <c r="A68" s="14" t="s">
        <v>97</v>
      </c>
      <c r="B68" s="3" t="s">
        <v>32</v>
      </c>
      <c r="C68" s="3" t="s">
        <v>18</v>
      </c>
      <c r="D68" s="3" t="s">
        <v>30</v>
      </c>
      <c r="E68" s="23" t="s">
        <v>128</v>
      </c>
      <c r="F68" s="3"/>
      <c r="G68" s="3"/>
      <c r="H68" s="10" t="s">
        <v>98</v>
      </c>
      <c r="I68" s="3"/>
      <c r="J68" s="21"/>
      <c r="K68" s="45"/>
      <c r="L68" s="45"/>
      <c r="M68" s="45"/>
      <c r="N68" s="45"/>
      <c r="O68" s="45"/>
      <c r="P68" s="45"/>
      <c r="Q68" s="45"/>
      <c r="R68" s="45"/>
    </row>
    <row r="69" spans="1:18" ht="12.75" outlineLevel="6">
      <c r="A69" s="19" t="s">
        <v>110</v>
      </c>
      <c r="B69" s="3" t="s">
        <v>32</v>
      </c>
      <c r="C69" s="3" t="s">
        <v>18</v>
      </c>
      <c r="D69" s="3" t="s">
        <v>30</v>
      </c>
      <c r="E69" s="23" t="s">
        <v>128</v>
      </c>
      <c r="F69" s="3"/>
      <c r="G69" s="3"/>
      <c r="H69" s="18" t="s">
        <v>111</v>
      </c>
      <c r="I69" s="3"/>
      <c r="J69" s="4"/>
      <c r="K69" s="46"/>
      <c r="L69" s="46"/>
      <c r="M69" s="46"/>
      <c r="N69" s="46"/>
      <c r="O69" s="46"/>
      <c r="P69" s="46"/>
      <c r="Q69" s="46"/>
      <c r="R69" s="46"/>
    </row>
    <row r="70" spans="1:18" ht="51" outlineLevel="6">
      <c r="A70" s="39" t="s">
        <v>129</v>
      </c>
      <c r="B70" s="23" t="s">
        <v>32</v>
      </c>
      <c r="C70" s="23" t="s">
        <v>18</v>
      </c>
      <c r="D70" s="23" t="s">
        <v>30</v>
      </c>
      <c r="E70" s="23" t="s">
        <v>130</v>
      </c>
      <c r="F70" s="23" t="s">
        <v>28</v>
      </c>
      <c r="G70" s="3"/>
      <c r="H70" s="10"/>
      <c r="I70" s="3"/>
      <c r="J70" s="4">
        <f>J71</f>
        <v>0</v>
      </c>
      <c r="K70" s="4">
        <f aca="true" t="shared" si="18" ref="K70:R70">K71</f>
        <v>0</v>
      </c>
      <c r="L70" s="4">
        <f t="shared" si="18"/>
        <v>0</v>
      </c>
      <c r="M70" s="4">
        <f t="shared" si="18"/>
        <v>0</v>
      </c>
      <c r="N70" s="4">
        <f t="shared" si="18"/>
        <v>0</v>
      </c>
      <c r="O70" s="4">
        <f t="shared" si="18"/>
        <v>0</v>
      </c>
      <c r="P70" s="4">
        <f t="shared" si="18"/>
        <v>0</v>
      </c>
      <c r="Q70" s="4">
        <f t="shared" si="18"/>
        <v>0</v>
      </c>
      <c r="R70" s="4">
        <f t="shared" si="18"/>
        <v>0</v>
      </c>
    </row>
    <row r="71" spans="1:18" ht="12.75" outlineLevel="6">
      <c r="A71" s="14" t="s">
        <v>71</v>
      </c>
      <c r="B71" s="36" t="s">
        <v>32</v>
      </c>
      <c r="C71" s="36" t="s">
        <v>18</v>
      </c>
      <c r="D71" s="36" t="s">
        <v>30</v>
      </c>
      <c r="E71" s="36" t="s">
        <v>130</v>
      </c>
      <c r="F71" s="3"/>
      <c r="G71" s="3"/>
      <c r="H71" s="10" t="s">
        <v>72</v>
      </c>
      <c r="I71" s="3"/>
      <c r="J71" s="4"/>
      <c r="K71" s="46"/>
      <c r="L71" s="46"/>
      <c r="M71" s="46"/>
      <c r="N71" s="46"/>
      <c r="O71" s="46"/>
      <c r="P71" s="46"/>
      <c r="Q71" s="46"/>
      <c r="R71" s="46"/>
    </row>
    <row r="72" spans="1:18" ht="25.5" outlineLevel="6">
      <c r="A72" s="39" t="s">
        <v>131</v>
      </c>
      <c r="B72" s="23" t="s">
        <v>32</v>
      </c>
      <c r="C72" s="23" t="s">
        <v>18</v>
      </c>
      <c r="D72" s="23" t="s">
        <v>30</v>
      </c>
      <c r="E72" s="23" t="s">
        <v>132</v>
      </c>
      <c r="F72" s="23" t="s">
        <v>28</v>
      </c>
      <c r="G72" s="3"/>
      <c r="H72" s="10"/>
      <c r="I72" s="3"/>
      <c r="J72" s="4">
        <f>J73</f>
        <v>154000</v>
      </c>
      <c r="K72" s="4">
        <f aca="true" t="shared" si="19" ref="K72:R72">K73</f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4">
        <f t="shared" si="19"/>
        <v>0</v>
      </c>
      <c r="P72" s="4">
        <f t="shared" si="19"/>
        <v>0</v>
      </c>
      <c r="Q72" s="4">
        <f t="shared" si="19"/>
        <v>0</v>
      </c>
      <c r="R72" s="4">
        <f t="shared" si="19"/>
        <v>0</v>
      </c>
    </row>
    <row r="73" spans="1:18" ht="12.75" outlineLevel="6">
      <c r="A73" s="30" t="s">
        <v>106</v>
      </c>
      <c r="B73" s="31" t="s">
        <v>32</v>
      </c>
      <c r="C73" s="31" t="s">
        <v>18</v>
      </c>
      <c r="D73" s="31" t="s">
        <v>30</v>
      </c>
      <c r="E73" s="36" t="s">
        <v>132</v>
      </c>
      <c r="F73" s="35"/>
      <c r="G73" s="35"/>
      <c r="H73" s="32" t="s">
        <v>107</v>
      </c>
      <c r="I73" s="33">
        <v>34000</v>
      </c>
      <c r="J73" s="33">
        <v>154000</v>
      </c>
      <c r="K73" s="34"/>
      <c r="L73" s="33"/>
      <c r="M73" s="33"/>
      <c r="N73" s="33"/>
      <c r="O73" s="33"/>
      <c r="P73" s="33"/>
      <c r="Q73" s="4"/>
      <c r="R73" s="4"/>
    </row>
    <row r="74" spans="1:18" ht="50.25" customHeight="1" outlineLevel="4">
      <c r="A74" s="39" t="s">
        <v>133</v>
      </c>
      <c r="B74" s="23" t="s">
        <v>32</v>
      </c>
      <c r="C74" s="23" t="s">
        <v>18</v>
      </c>
      <c r="D74" s="23" t="s">
        <v>30</v>
      </c>
      <c r="E74" s="23" t="s">
        <v>134</v>
      </c>
      <c r="F74" s="23" t="s">
        <v>28</v>
      </c>
      <c r="G74" s="3"/>
      <c r="H74" s="10"/>
      <c r="I74" s="3"/>
      <c r="J74" s="4">
        <f>J75</f>
        <v>0</v>
      </c>
      <c r="K74" s="4">
        <f aca="true" t="shared" si="20" ref="K74:R74">K75</f>
        <v>0</v>
      </c>
      <c r="L74" s="4">
        <f t="shared" si="20"/>
        <v>0</v>
      </c>
      <c r="M74" s="4">
        <f t="shared" si="20"/>
        <v>0</v>
      </c>
      <c r="N74" s="4">
        <f t="shared" si="20"/>
        <v>0</v>
      </c>
      <c r="O74" s="4">
        <f t="shared" si="20"/>
        <v>0</v>
      </c>
      <c r="P74" s="4">
        <f t="shared" si="20"/>
        <v>0</v>
      </c>
      <c r="Q74" s="4">
        <f t="shared" si="20"/>
        <v>0</v>
      </c>
      <c r="R74" s="4">
        <f t="shared" si="20"/>
        <v>0</v>
      </c>
    </row>
    <row r="75" spans="1:18" ht="12.75" outlineLevel="5">
      <c r="A75" s="14" t="s">
        <v>97</v>
      </c>
      <c r="B75" s="3" t="s">
        <v>32</v>
      </c>
      <c r="C75" s="3" t="s">
        <v>18</v>
      </c>
      <c r="D75" s="3" t="s">
        <v>30</v>
      </c>
      <c r="E75" s="23" t="s">
        <v>134</v>
      </c>
      <c r="F75" s="3"/>
      <c r="G75" s="3"/>
      <c r="H75" s="10" t="s">
        <v>98</v>
      </c>
      <c r="I75" s="3"/>
      <c r="J75" s="4"/>
      <c r="K75" s="46"/>
      <c r="L75" s="46"/>
      <c r="M75" s="46"/>
      <c r="N75" s="46"/>
      <c r="O75" s="46"/>
      <c r="P75" s="46"/>
      <c r="Q75" s="46"/>
      <c r="R75" s="46"/>
    </row>
    <row r="76" spans="1:18" ht="38.25" outlineLevel="6">
      <c r="A76" s="39" t="s">
        <v>135</v>
      </c>
      <c r="B76" s="23" t="s">
        <v>32</v>
      </c>
      <c r="C76" s="23" t="s">
        <v>18</v>
      </c>
      <c r="D76" s="23" t="s">
        <v>30</v>
      </c>
      <c r="E76" s="23" t="s">
        <v>136</v>
      </c>
      <c r="F76" s="3"/>
      <c r="G76" s="3"/>
      <c r="H76" s="10"/>
      <c r="I76" s="3"/>
      <c r="J76" s="4">
        <f>J77+J78</f>
        <v>90000</v>
      </c>
      <c r="K76" s="4">
        <f aca="true" t="shared" si="21" ref="K76:R76">K77+K78</f>
        <v>0</v>
      </c>
      <c r="L76" s="4">
        <f t="shared" si="21"/>
        <v>0</v>
      </c>
      <c r="M76" s="4">
        <f t="shared" si="21"/>
        <v>0</v>
      </c>
      <c r="N76" s="4">
        <f t="shared" si="21"/>
        <v>0</v>
      </c>
      <c r="O76" s="4">
        <f t="shared" si="21"/>
        <v>0</v>
      </c>
      <c r="P76" s="4">
        <f t="shared" si="21"/>
        <v>0</v>
      </c>
      <c r="Q76" s="4">
        <f t="shared" si="21"/>
        <v>0</v>
      </c>
      <c r="R76" s="4">
        <f t="shared" si="21"/>
        <v>0</v>
      </c>
    </row>
    <row r="77" spans="1:18" ht="12.75" outlineLevel="4">
      <c r="A77" s="14" t="s">
        <v>99</v>
      </c>
      <c r="B77" s="3" t="s">
        <v>32</v>
      </c>
      <c r="C77" s="3" t="s">
        <v>18</v>
      </c>
      <c r="D77" s="3" t="s">
        <v>30</v>
      </c>
      <c r="E77" s="23" t="s">
        <v>136</v>
      </c>
      <c r="F77" s="3"/>
      <c r="G77" s="3"/>
      <c r="H77" s="10" t="s">
        <v>100</v>
      </c>
      <c r="I77" s="3"/>
      <c r="J77" s="4">
        <v>50000</v>
      </c>
      <c r="K77" s="46"/>
      <c r="L77" s="46"/>
      <c r="M77" s="46"/>
      <c r="N77" s="46"/>
      <c r="O77" s="46"/>
      <c r="P77" s="46"/>
      <c r="Q77" s="46"/>
      <c r="R77" s="46"/>
    </row>
    <row r="78" spans="1:18" ht="12.75" outlineLevel="6">
      <c r="A78" s="14" t="s">
        <v>101</v>
      </c>
      <c r="B78" s="3" t="s">
        <v>32</v>
      </c>
      <c r="C78" s="3" t="s">
        <v>18</v>
      </c>
      <c r="D78" s="3" t="s">
        <v>30</v>
      </c>
      <c r="E78" s="23" t="s">
        <v>136</v>
      </c>
      <c r="F78" s="3"/>
      <c r="G78" s="3"/>
      <c r="H78" s="10" t="s">
        <v>102</v>
      </c>
      <c r="I78" s="3"/>
      <c r="J78" s="4">
        <v>40000</v>
      </c>
      <c r="K78" s="46"/>
      <c r="L78" s="46"/>
      <c r="M78" s="46"/>
      <c r="N78" s="46"/>
      <c r="O78" s="46"/>
      <c r="P78" s="46"/>
      <c r="Q78" s="46"/>
      <c r="R78" s="46"/>
    </row>
    <row r="79" spans="1:18" ht="51" outlineLevel="6">
      <c r="A79" s="39" t="s">
        <v>137</v>
      </c>
      <c r="B79" s="23" t="s">
        <v>32</v>
      </c>
      <c r="C79" s="23" t="s">
        <v>18</v>
      </c>
      <c r="D79" s="23" t="s">
        <v>30</v>
      </c>
      <c r="E79" s="23" t="s">
        <v>138</v>
      </c>
      <c r="F79" s="23" t="s">
        <v>28</v>
      </c>
      <c r="G79" s="3"/>
      <c r="H79" s="10"/>
      <c r="I79" s="3"/>
      <c r="J79" s="21">
        <f>J80+J81</f>
        <v>0</v>
      </c>
      <c r="K79" s="21">
        <f aca="true" t="shared" si="22" ref="K79:R79">K80+K81</f>
        <v>0</v>
      </c>
      <c r="L79" s="21">
        <f t="shared" si="22"/>
        <v>0</v>
      </c>
      <c r="M79" s="21">
        <f t="shared" si="22"/>
        <v>0</v>
      </c>
      <c r="N79" s="21">
        <f t="shared" si="22"/>
        <v>0</v>
      </c>
      <c r="O79" s="21">
        <f t="shared" si="22"/>
        <v>0</v>
      </c>
      <c r="P79" s="21">
        <f t="shared" si="22"/>
        <v>0</v>
      </c>
      <c r="Q79" s="21">
        <f t="shared" si="22"/>
        <v>0</v>
      </c>
      <c r="R79" s="21">
        <f t="shared" si="22"/>
        <v>0</v>
      </c>
    </row>
    <row r="80" spans="1:18" ht="25.5" outlineLevel="6">
      <c r="A80" s="14" t="s">
        <v>78</v>
      </c>
      <c r="B80" s="3" t="s">
        <v>32</v>
      </c>
      <c r="C80" s="3" t="s">
        <v>18</v>
      </c>
      <c r="D80" s="3" t="s">
        <v>30</v>
      </c>
      <c r="E80" s="23" t="s">
        <v>138</v>
      </c>
      <c r="F80" s="3"/>
      <c r="G80" s="3"/>
      <c r="H80" s="10" t="s">
        <v>79</v>
      </c>
      <c r="I80" s="3"/>
      <c r="J80" s="21"/>
      <c r="K80" s="45"/>
      <c r="L80" s="45"/>
      <c r="M80" s="45"/>
      <c r="N80" s="45"/>
      <c r="O80" s="45"/>
      <c r="P80" s="45"/>
      <c r="Q80" s="45"/>
      <c r="R80" s="45"/>
    </row>
    <row r="81" spans="1:18" ht="12.75" outlineLevel="6">
      <c r="A81" s="14" t="s">
        <v>101</v>
      </c>
      <c r="B81" s="3" t="s">
        <v>32</v>
      </c>
      <c r="C81" s="3" t="s">
        <v>18</v>
      </c>
      <c r="D81" s="3" t="s">
        <v>30</v>
      </c>
      <c r="E81" s="23" t="s">
        <v>138</v>
      </c>
      <c r="F81" s="3"/>
      <c r="G81" s="3"/>
      <c r="H81" s="10" t="s">
        <v>102</v>
      </c>
      <c r="I81" s="3"/>
      <c r="J81" s="4"/>
      <c r="K81" s="5"/>
      <c r="L81" s="5"/>
      <c r="M81" s="5"/>
      <c r="N81" s="5"/>
      <c r="O81" s="5"/>
      <c r="P81" s="5"/>
      <c r="Q81" s="4"/>
      <c r="R81" s="4"/>
    </row>
    <row r="82" spans="1:18" ht="25.5" outlineLevel="6">
      <c r="A82" s="39" t="s">
        <v>139</v>
      </c>
      <c r="B82" s="23" t="s">
        <v>32</v>
      </c>
      <c r="C82" s="23" t="s">
        <v>140</v>
      </c>
      <c r="D82" s="23" t="s">
        <v>141</v>
      </c>
      <c r="E82" s="23" t="s">
        <v>142</v>
      </c>
      <c r="F82" s="3"/>
      <c r="G82" s="3"/>
      <c r="H82" s="10"/>
      <c r="I82" s="3"/>
      <c r="J82" s="4">
        <f>J83</f>
        <v>138000</v>
      </c>
      <c r="K82" s="4">
        <f aca="true" t="shared" si="23" ref="K82:R82">K83</f>
        <v>0</v>
      </c>
      <c r="L82" s="4">
        <f t="shared" si="23"/>
        <v>0</v>
      </c>
      <c r="M82" s="4">
        <f t="shared" si="23"/>
        <v>0</v>
      </c>
      <c r="N82" s="4">
        <f t="shared" si="23"/>
        <v>0</v>
      </c>
      <c r="O82" s="4">
        <f t="shared" si="23"/>
        <v>0</v>
      </c>
      <c r="P82" s="4">
        <f t="shared" si="23"/>
        <v>0</v>
      </c>
      <c r="Q82" s="4">
        <f t="shared" si="23"/>
        <v>0</v>
      </c>
      <c r="R82" s="4">
        <f t="shared" si="23"/>
        <v>0</v>
      </c>
    </row>
    <row r="83" spans="1:18" ht="12.75" outlineLevel="6">
      <c r="A83" s="30" t="s">
        <v>106</v>
      </c>
      <c r="B83" s="31" t="s">
        <v>32</v>
      </c>
      <c r="C83" s="31" t="s">
        <v>18</v>
      </c>
      <c r="D83" s="31" t="s">
        <v>30</v>
      </c>
      <c r="E83" s="23" t="s">
        <v>142</v>
      </c>
      <c r="F83" s="35"/>
      <c r="G83" s="35"/>
      <c r="H83" s="32" t="s">
        <v>107</v>
      </c>
      <c r="I83" s="33">
        <v>34000</v>
      </c>
      <c r="J83" s="43">
        <v>138000</v>
      </c>
      <c r="K83" s="44"/>
      <c r="L83" s="44"/>
      <c r="M83" s="44"/>
      <c r="N83" s="44"/>
      <c r="O83" s="44"/>
      <c r="P83" s="44"/>
      <c r="Q83" s="44"/>
      <c r="R83" s="44"/>
    </row>
    <row r="84" spans="1:18" ht="12.75">
      <c r="A84" s="50"/>
      <c r="B84" s="50"/>
      <c r="C84" s="50"/>
      <c r="D84" s="50"/>
      <c r="E84" s="50"/>
      <c r="F84" s="50"/>
      <c r="G84" s="50"/>
      <c r="H84" s="50"/>
      <c r="I84" s="50"/>
      <c r="J84" s="6"/>
      <c r="K84" s="7"/>
      <c r="L84" s="7"/>
      <c r="M84" s="7"/>
      <c r="N84" s="7"/>
      <c r="O84" s="7"/>
      <c r="P84" s="7"/>
      <c r="Q84" s="6"/>
      <c r="R84" s="6"/>
    </row>
    <row r="85" spans="1:18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>
      <c r="A86" s="42" t="s">
        <v>145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0" ht="15.75">
      <c r="A87" s="26"/>
      <c r="B87" s="26"/>
      <c r="C87" s="26"/>
      <c r="D87" s="26"/>
      <c r="E87" s="26"/>
      <c r="F87" s="26"/>
      <c r="G87" s="27"/>
      <c r="H87" s="27"/>
      <c r="I87" s="27"/>
      <c r="J87" s="27"/>
    </row>
    <row r="88" spans="1:10" ht="15">
      <c r="A88" s="28"/>
      <c r="B88" s="28"/>
      <c r="C88" s="28"/>
      <c r="D88" s="28"/>
      <c r="E88" s="28"/>
      <c r="F88" s="28"/>
      <c r="G88" s="29"/>
      <c r="H88" s="29"/>
      <c r="I88" s="29"/>
      <c r="J88" s="29"/>
    </row>
    <row r="89" spans="1:10" ht="15">
      <c r="A89" s="29" t="s">
        <v>146</v>
      </c>
      <c r="B89" s="29"/>
      <c r="C89" s="29"/>
      <c r="D89" s="29"/>
      <c r="E89" s="29"/>
      <c r="F89" s="29"/>
      <c r="G89" s="29"/>
      <c r="H89" s="29"/>
      <c r="I89" s="29"/>
      <c r="J89" s="29"/>
    </row>
    <row r="97" ht="12.75">
      <c r="A97" t="s">
        <v>116</v>
      </c>
    </row>
  </sheetData>
  <sheetProtection password="C6C3" sheet="1" objects="1" scenarios="1"/>
  <protectedRanges>
    <protectedRange sqref="U8 J9:R9" name="Диапазон2"/>
    <protectedRange sqref="U8 J11:R13 J16:R17 J19:R20 J22:R27 J29:R32 J34:R43 J45:R45 J46:R46 J48:R48 J50:R53 J55:R55 J57:R61 J63:R65 J67:R69 J71:R71 J73:R73 J75:R75 J77:R78 J80:R81 J83:R83 A1:R3" name="Диапазон1"/>
  </protectedRanges>
  <mergeCells count="4">
    <mergeCell ref="A1:R1"/>
    <mergeCell ref="A2:R2"/>
    <mergeCell ref="A3:R3"/>
    <mergeCell ref="A84:I84"/>
  </mergeCells>
  <printOptions/>
  <pageMargins left="0.17" right="0.16" top="0.41" bottom="0.17" header="0.393" footer="0.17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2013-01-30T09:27:32Z</cp:lastPrinted>
  <dcterms:created xsi:type="dcterms:W3CDTF">2012-01-19T12:06:18Z</dcterms:created>
  <dcterms:modified xsi:type="dcterms:W3CDTF">2013-12-18T15:57:16Z</dcterms:modified>
  <cp:category/>
  <cp:version/>
  <cp:contentType/>
  <cp:contentStatus/>
</cp:coreProperties>
</file>